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2 TRIM 2021 PUB TRIM/"/>
    </mc:Choice>
  </mc:AlternateContent>
  <xr:revisionPtr revIDLastSave="23" documentId="8_{83FBB01A-3288-4115-880B-176C126D7E8D}" xr6:coauthVersionLast="47" xr6:coauthVersionMax="47" xr10:uidLastSave="{F14A435C-441D-4A6A-9E92-6CE57BC8D2B6}"/>
  <bookViews>
    <workbookView xWindow="-120" yWindow="-120" windowWidth="19440" windowHeight="1500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2" i="1"/>
  <c r="J14" i="1" l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<sst xmlns="http://schemas.openxmlformats.org/spreadsheetml/2006/main" count="22" uniqueCount="22">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</sst>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C28" sqref="C28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3" customFormat="1" ht="12" customHeight="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s="12" customFormat="1" ht="12" customHeight="1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0" s="13" customFormat="1" ht="12" customHeight="1" x14ac:dyDescent="0.25">
      <c r="B4" s="26" t="s">
        <v>20</v>
      </c>
      <c r="C4" s="26"/>
      <c r="D4" s="26"/>
      <c r="E4" s="26"/>
      <c r="F4" s="26"/>
      <c r="G4" s="26"/>
      <c r="H4" s="26"/>
      <c r="I4" s="26"/>
      <c r="J4" s="26"/>
    </row>
    <row r="5" spans="2:10" s="12" customFormat="1" ht="12" customHeight="1" x14ac:dyDescent="0.3">
      <c r="B5" s="26"/>
      <c r="C5" s="26"/>
      <c r="D5" s="26"/>
      <c r="E5" s="26"/>
      <c r="F5" s="26"/>
      <c r="G5" s="26"/>
      <c r="H5" s="26"/>
      <c r="I5" s="26"/>
      <c r="J5" s="26"/>
    </row>
    <row r="6" spans="2:10" s="12" customFormat="1" ht="17.25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0" ht="9.75" customHeight="1" x14ac:dyDescent="0.25">
      <c r="B7" s="24" t="s">
        <v>10</v>
      </c>
      <c r="C7" s="24"/>
      <c r="D7" s="24"/>
      <c r="E7" s="24"/>
      <c r="F7" s="24"/>
      <c r="G7" s="24"/>
      <c r="H7" s="24"/>
      <c r="I7" s="24"/>
      <c r="J7" s="24"/>
    </row>
    <row r="8" spans="2:10" ht="9.75" customHeight="1" x14ac:dyDescent="0.25">
      <c r="B8" s="27"/>
      <c r="C8" s="27"/>
      <c r="D8" s="27"/>
      <c r="E8" s="27"/>
      <c r="F8" s="27"/>
      <c r="G8" s="27"/>
      <c r="H8" s="27"/>
      <c r="I8" s="27"/>
      <c r="J8" s="2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8" t="s">
        <v>1</v>
      </c>
      <c r="C10" s="19" t="s">
        <v>5</v>
      </c>
      <c r="D10" s="19" t="s">
        <v>9</v>
      </c>
      <c r="E10" s="19" t="s">
        <v>6</v>
      </c>
      <c r="F10" s="19" t="s">
        <v>7</v>
      </c>
      <c r="G10" s="19" t="s">
        <v>8</v>
      </c>
      <c r="H10" s="19" t="s">
        <v>4</v>
      </c>
      <c r="I10" s="19" t="s">
        <v>3</v>
      </c>
      <c r="J10" s="18" t="s">
        <v>2</v>
      </c>
    </row>
    <row r="11" spans="2:10" s="9" customFormat="1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20" t="s">
        <v>11</v>
      </c>
      <c r="C12" s="3">
        <v>51548821</v>
      </c>
      <c r="D12" s="3">
        <f>E12-C12</f>
        <v>-5421905.9600000009</v>
      </c>
      <c r="E12" s="15">
        <v>46126915.039999999</v>
      </c>
      <c r="F12" s="3">
        <v>0</v>
      </c>
      <c r="G12" s="3">
        <v>830600</v>
      </c>
      <c r="H12" s="3">
        <v>0</v>
      </c>
      <c r="I12" s="3">
        <v>40498190.069999993</v>
      </c>
      <c r="J12" s="3">
        <f>E12-I12-G12</f>
        <v>4798124.9700000063</v>
      </c>
    </row>
    <row r="13" spans="2:10" ht="9.75" customHeight="1" x14ac:dyDescent="0.25">
      <c r="B13" s="21"/>
      <c r="C13" s="10"/>
      <c r="D13" s="10"/>
      <c r="E13" s="16"/>
      <c r="F13" s="10"/>
      <c r="G13" s="10"/>
      <c r="H13" s="10"/>
      <c r="I13" s="10"/>
      <c r="J13" s="10"/>
    </row>
    <row r="14" spans="2:10" x14ac:dyDescent="0.25">
      <c r="B14" s="22" t="s">
        <v>12</v>
      </c>
      <c r="C14" s="4">
        <v>997387</v>
      </c>
      <c r="D14" s="4">
        <f>E14-C14</f>
        <v>-634641.53</v>
      </c>
      <c r="E14" s="17">
        <v>362745.47</v>
      </c>
      <c r="F14" s="4">
        <v>0</v>
      </c>
      <c r="G14" s="4">
        <v>0</v>
      </c>
      <c r="H14" s="4">
        <v>0</v>
      </c>
      <c r="I14" s="4">
        <v>50106.490000000005</v>
      </c>
      <c r="J14" s="4">
        <f>E14-I14</f>
        <v>312638.98</v>
      </c>
    </row>
    <row r="15" spans="2:10" ht="9.75" customHeight="1" x14ac:dyDescent="0.25">
      <c r="B15" s="21"/>
      <c r="C15" s="10"/>
      <c r="D15" s="10"/>
      <c r="E15" s="16"/>
      <c r="F15" s="10"/>
      <c r="G15" s="10"/>
      <c r="H15" s="10"/>
      <c r="I15" s="10"/>
      <c r="J15" s="10"/>
    </row>
    <row r="16" spans="2:10" x14ac:dyDescent="0.25">
      <c r="B16" s="22" t="s">
        <v>13</v>
      </c>
      <c r="C16" s="4">
        <v>50709822</v>
      </c>
      <c r="D16" s="4">
        <f>E16-C16</f>
        <v>-16740818.319999993</v>
      </c>
      <c r="E16" s="17">
        <v>33969003.680000007</v>
      </c>
      <c r="F16" s="4">
        <v>0</v>
      </c>
      <c r="G16" s="4">
        <v>1277.8399999999999</v>
      </c>
      <c r="H16" s="4">
        <v>0</v>
      </c>
      <c r="I16" s="4">
        <v>26039033.620000005</v>
      </c>
      <c r="J16" s="4">
        <f>E16-I16-G16</f>
        <v>7928692.2200000025</v>
      </c>
    </row>
    <row r="17" spans="2:12" ht="9.75" customHeight="1" x14ac:dyDescent="0.25">
      <c r="B17" s="21"/>
      <c r="C17" s="10"/>
      <c r="D17" s="10"/>
      <c r="E17" s="10"/>
      <c r="F17" s="10"/>
      <c r="G17" s="10"/>
      <c r="H17" s="10"/>
      <c r="I17" s="10"/>
      <c r="J17" s="10"/>
    </row>
    <row r="18" spans="2:12" ht="24" x14ac:dyDescent="0.25">
      <c r="B18" s="23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1"/>
      <c r="C19" s="10"/>
      <c r="D19" s="10"/>
      <c r="E19" s="10"/>
      <c r="F19" s="10"/>
      <c r="G19" s="10"/>
      <c r="H19" s="10"/>
      <c r="I19" s="10"/>
      <c r="J19" s="10"/>
    </row>
    <row r="20" spans="2:12" ht="24" x14ac:dyDescent="0.25">
      <c r="B20" s="2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1"/>
      <c r="C21" s="10"/>
      <c r="D21" s="10"/>
      <c r="E21" s="10"/>
      <c r="F21" s="10"/>
      <c r="G21" s="10"/>
      <c r="H21" s="10"/>
      <c r="I21" s="10"/>
      <c r="J21" s="10"/>
    </row>
    <row r="22" spans="2:12" x14ac:dyDescent="0.25">
      <c r="B22" s="22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1"/>
      <c r="C23" s="10"/>
      <c r="D23" s="10"/>
      <c r="E23" s="10"/>
      <c r="F23" s="10"/>
      <c r="G23" s="10"/>
      <c r="H23" s="10"/>
      <c r="I23" s="10"/>
      <c r="J23" s="10"/>
    </row>
    <row r="24" spans="2:12" ht="24" customHeight="1" x14ac:dyDescent="0.25">
      <c r="B24" s="23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1"/>
      <c r="C25" s="10"/>
      <c r="D25" s="10"/>
      <c r="E25" s="10"/>
      <c r="F25" s="10"/>
      <c r="G25" s="10"/>
      <c r="H25" s="10"/>
      <c r="I25" s="10"/>
      <c r="J25" s="10"/>
    </row>
    <row r="26" spans="2:12" x14ac:dyDescent="0.25">
      <c r="B26" s="22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1">
        <f>SUM(C12:C27)</f>
        <v>103256030</v>
      </c>
      <c r="D28" s="11">
        <f>SUM(D12:D27)</f>
        <v>-22797365.809999995</v>
      </c>
      <c r="E28" s="11">
        <f>SUM(E12:E27)</f>
        <v>80458664.189999998</v>
      </c>
      <c r="F28" s="11">
        <f t="shared" ref="F28" si="0">SUM(F12:F27)</f>
        <v>0</v>
      </c>
      <c r="G28" s="11">
        <f>SUM(G12:G27)</f>
        <v>831877.84</v>
      </c>
      <c r="H28" s="11">
        <f>SUM(H12:H27)</f>
        <v>0</v>
      </c>
      <c r="I28" s="11">
        <f>SUM(I12:I27)</f>
        <v>66587330.18</v>
      </c>
      <c r="J28" s="11">
        <f>SUM(J12:J27)</f>
        <v>13039456.170000009</v>
      </c>
      <c r="L28" s="14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7C950-A9D4-4F4C-B96F-A608C87C3FA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2021-07-19T20:20:30Z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