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2/PUBLICACIONES TRIMESTRALES 2022/01 TRIM 2022 PUB TRIM/"/>
    </mc:Choice>
  </mc:AlternateContent>
  <xr:revisionPtr revIDLastSave="38" documentId="8_{CB89936A-A78E-4A62-87B8-023D34D110E1}" xr6:coauthVersionLast="47" xr6:coauthVersionMax="47" xr10:uidLastSave="{0FDE31A3-EC42-4469-BE83-B0BEDB1BE236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R147" i="1" l="1"/>
  <c r="R148" i="1"/>
  <c r="R84" i="1" s="1"/>
  <c r="R76" i="1" s="1"/>
  <c r="R68" i="1" s="1"/>
  <c r="R12" i="1" s="1"/>
  <c r="R149" i="1"/>
  <c r="R146" i="1"/>
  <c r="O151" i="1"/>
  <c r="O141" i="1"/>
  <c r="O133" i="1" s="1"/>
  <c r="O135" i="1" s="1"/>
  <c r="O140" i="1"/>
  <c r="O132" i="1"/>
  <c r="O139" i="1"/>
  <c r="O143" i="1"/>
  <c r="O138" i="1"/>
  <c r="O130" i="1"/>
  <c r="O85" i="1"/>
  <c r="O77" i="1" s="1"/>
  <c r="O84" i="1"/>
  <c r="O76" i="1" s="1"/>
  <c r="O68" i="1" s="1"/>
  <c r="O12" i="1" s="1"/>
  <c r="O83" i="1"/>
  <c r="O82" i="1"/>
  <c r="O74" i="1"/>
  <c r="O66" i="1"/>
  <c r="O10" i="1"/>
  <c r="O75" i="1"/>
  <c r="O67" i="1" s="1"/>
  <c r="O11" i="1" s="1"/>
  <c r="R85" i="1"/>
  <c r="R83" i="1"/>
  <c r="R75" i="1" s="1"/>
  <c r="R67" i="1" s="1"/>
  <c r="R11" i="1" s="1"/>
  <c r="R82" i="1"/>
  <c r="R74" i="1"/>
  <c r="R66" i="1"/>
  <c r="R10" i="1"/>
  <c r="I91" i="1"/>
  <c r="J91" i="1"/>
  <c r="R151" i="1"/>
  <c r="R141" i="1"/>
  <c r="R140" i="1"/>
  <c r="R132" i="1" s="1"/>
  <c r="R139" i="1"/>
  <c r="R131" i="1" s="1"/>
  <c r="R135" i="1" s="1"/>
  <c r="R138" i="1"/>
  <c r="R130" i="1"/>
  <c r="M148" i="1"/>
  <c r="S148" i="1" s="1"/>
  <c r="V148" i="1" s="1"/>
  <c r="M147" i="1"/>
  <c r="M146" i="1"/>
  <c r="S146" i="1" s="1"/>
  <c r="M109" i="1"/>
  <c r="M108" i="1"/>
  <c r="M107" i="1"/>
  <c r="S107" i="1" s="1"/>
  <c r="M106" i="1"/>
  <c r="M61" i="1"/>
  <c r="S61" i="1" s="1"/>
  <c r="M60" i="1"/>
  <c r="M59" i="1"/>
  <c r="S59" i="1" s="1"/>
  <c r="M58" i="1"/>
  <c r="S58" i="1" s="1"/>
  <c r="L85" i="1"/>
  <c r="L77" i="1" s="1"/>
  <c r="L84" i="1"/>
  <c r="L76" i="1" s="1"/>
  <c r="L68" i="1" s="1"/>
  <c r="L12" i="1" s="1"/>
  <c r="L83" i="1"/>
  <c r="L75" i="1" s="1"/>
  <c r="L67" i="1" s="1"/>
  <c r="L11" i="1" s="1"/>
  <c r="L82" i="1"/>
  <c r="L74" i="1"/>
  <c r="L66" i="1"/>
  <c r="L10" i="1"/>
  <c r="L101" i="1"/>
  <c r="L100" i="1"/>
  <c r="L92" i="1"/>
  <c r="L99" i="1"/>
  <c r="L91" i="1"/>
  <c r="L98" i="1"/>
  <c r="L90" i="1"/>
  <c r="L151" i="1"/>
  <c r="O87" i="1"/>
  <c r="O131" i="1"/>
  <c r="M149" i="1"/>
  <c r="S149" i="1" s="1"/>
  <c r="M99" i="1"/>
  <c r="S99" i="1" s="1"/>
  <c r="R133" i="1"/>
  <c r="L93" i="1"/>
  <c r="L138" i="1"/>
  <c r="L130" i="1"/>
  <c r="L139" i="1"/>
  <c r="L131" i="1" s="1"/>
  <c r="L135" i="1" s="1"/>
  <c r="L140" i="1"/>
  <c r="L132" i="1"/>
  <c r="L141" i="1"/>
  <c r="L133" i="1"/>
  <c r="I51" i="1"/>
  <c r="I43" i="1" s="1"/>
  <c r="I35" i="1" s="1"/>
  <c r="I27" i="1" s="1"/>
  <c r="I19" i="1" s="1"/>
  <c r="J51" i="1"/>
  <c r="J55" i="1" s="1"/>
  <c r="I44" i="1"/>
  <c r="J52" i="1"/>
  <c r="J44" i="1"/>
  <c r="J36" i="1" s="1"/>
  <c r="J28" i="1" s="1"/>
  <c r="J20" i="1" s="1"/>
  <c r="I53" i="1"/>
  <c r="I45" i="1" s="1"/>
  <c r="J53" i="1"/>
  <c r="J50" i="1"/>
  <c r="J42" i="1" s="1"/>
  <c r="I50" i="1"/>
  <c r="M50" i="1" s="1"/>
  <c r="I83" i="1"/>
  <c r="J83" i="1"/>
  <c r="I84" i="1"/>
  <c r="I76" i="1" s="1"/>
  <c r="I68" i="1" s="1"/>
  <c r="J84" i="1"/>
  <c r="M84" i="1" s="1"/>
  <c r="I85" i="1"/>
  <c r="I87" i="1" s="1"/>
  <c r="J85" i="1"/>
  <c r="J77" i="1" s="1"/>
  <c r="J69" i="1" s="1"/>
  <c r="J82" i="1"/>
  <c r="I82" i="1"/>
  <c r="I74" i="1" s="1"/>
  <c r="I66" i="1" s="1"/>
  <c r="I75" i="1"/>
  <c r="I67" i="1" s="1"/>
  <c r="I100" i="1"/>
  <c r="I92" i="1" s="1"/>
  <c r="J100" i="1"/>
  <c r="I101" i="1"/>
  <c r="M101" i="1" s="1"/>
  <c r="J101" i="1"/>
  <c r="M98" i="1"/>
  <c r="J92" i="1"/>
  <c r="J93" i="1"/>
  <c r="J90" i="1"/>
  <c r="I139" i="1"/>
  <c r="J139" i="1"/>
  <c r="J131" i="1"/>
  <c r="I140" i="1"/>
  <c r="I132" i="1" s="1"/>
  <c r="J140" i="1"/>
  <c r="I141" i="1"/>
  <c r="J141" i="1"/>
  <c r="J133" i="1" s="1"/>
  <c r="J138" i="1"/>
  <c r="J130" i="1"/>
  <c r="I138" i="1"/>
  <c r="I130" i="1" s="1"/>
  <c r="I131" i="1"/>
  <c r="J132" i="1"/>
  <c r="S108" i="1"/>
  <c r="V108" i="1" s="1"/>
  <c r="S60" i="1"/>
  <c r="J151" i="1"/>
  <c r="I151" i="1"/>
  <c r="J150" i="1"/>
  <c r="I150" i="1"/>
  <c r="J111" i="1"/>
  <c r="I111" i="1"/>
  <c r="J110" i="1"/>
  <c r="I110" i="1"/>
  <c r="J102" i="1"/>
  <c r="J63" i="1"/>
  <c r="I63" i="1"/>
  <c r="J62" i="1"/>
  <c r="I62" i="1"/>
  <c r="I133" i="1"/>
  <c r="J54" i="1"/>
  <c r="J45" i="1"/>
  <c r="J37" i="1" s="1"/>
  <c r="J29" i="1" s="1"/>
  <c r="J21" i="1" s="1"/>
  <c r="V60" i="1"/>
  <c r="L143" i="1"/>
  <c r="J143" i="1"/>
  <c r="S106" i="1"/>
  <c r="V106" i="1" s="1"/>
  <c r="J74" i="1"/>
  <c r="J66" i="1" s="1"/>
  <c r="I90" i="1"/>
  <c r="M90" i="1" s="1"/>
  <c r="J13" i="1" l="1"/>
  <c r="I77" i="1"/>
  <c r="I69" i="1" s="1"/>
  <c r="I86" i="1"/>
  <c r="I143" i="1"/>
  <c r="M151" i="1"/>
  <c r="M85" i="1"/>
  <c r="S85" i="1" s="1"/>
  <c r="V85" i="1" s="1"/>
  <c r="J142" i="1"/>
  <c r="I102" i="1"/>
  <c r="T108" i="1"/>
  <c r="M111" i="1"/>
  <c r="M52" i="1"/>
  <c r="S52" i="1" s="1"/>
  <c r="V52" i="1" s="1"/>
  <c r="M92" i="1"/>
  <c r="S92" i="1" s="1"/>
  <c r="V92" i="1" s="1"/>
  <c r="M100" i="1"/>
  <c r="S100" i="1" s="1"/>
  <c r="V100" i="1" s="1"/>
  <c r="J87" i="1"/>
  <c r="M110" i="1"/>
  <c r="S109" i="1"/>
  <c r="V109" i="1" s="1"/>
  <c r="J86" i="1"/>
  <c r="T109" i="1"/>
  <c r="I93" i="1"/>
  <c r="I94" i="1" s="1"/>
  <c r="S147" i="1"/>
  <c r="V147" i="1" s="1"/>
  <c r="I135" i="1"/>
  <c r="V59" i="1"/>
  <c r="T59" i="1"/>
  <c r="M51" i="1"/>
  <c r="J103" i="1"/>
  <c r="T106" i="1"/>
  <c r="J34" i="1"/>
  <c r="J26" i="1" s="1"/>
  <c r="J46" i="1"/>
  <c r="V58" i="1"/>
  <c r="T58" i="1"/>
  <c r="R143" i="1"/>
  <c r="R87" i="1"/>
  <c r="O69" i="1"/>
  <c r="O79" i="1"/>
  <c r="R77" i="1"/>
  <c r="V149" i="1"/>
  <c r="T149" i="1"/>
  <c r="L79" i="1"/>
  <c r="M77" i="1"/>
  <c r="S77" i="1" s="1"/>
  <c r="V77" i="1" s="1"/>
  <c r="L69" i="1"/>
  <c r="L87" i="1"/>
  <c r="I70" i="1"/>
  <c r="M139" i="1"/>
  <c r="S139" i="1" s="1"/>
  <c r="M83" i="1"/>
  <c r="M131" i="1"/>
  <c r="S131" i="1" s="1"/>
  <c r="M132" i="1"/>
  <c r="S132" i="1" s="1"/>
  <c r="V132" i="1" s="1"/>
  <c r="M140" i="1"/>
  <c r="M133" i="1"/>
  <c r="J135" i="1"/>
  <c r="M69" i="1"/>
  <c r="J70" i="1"/>
  <c r="J78" i="1"/>
  <c r="M141" i="1"/>
  <c r="J134" i="1"/>
  <c r="S140" i="1"/>
  <c r="V140" i="1" s="1"/>
  <c r="T148" i="1"/>
  <c r="M130" i="1"/>
  <c r="I134" i="1"/>
  <c r="S150" i="1"/>
  <c r="V146" i="1"/>
  <c r="T146" i="1"/>
  <c r="M138" i="1"/>
  <c r="I142" i="1"/>
  <c r="I78" i="1"/>
  <c r="M150" i="1"/>
  <c r="M74" i="1"/>
  <c r="S74" i="1" s="1"/>
  <c r="T74" i="1" s="1"/>
  <c r="J94" i="1"/>
  <c r="M66" i="1"/>
  <c r="S66" i="1" s="1"/>
  <c r="T66" i="1" s="1"/>
  <c r="M82" i="1"/>
  <c r="S82" i="1" s="1"/>
  <c r="T82" i="1" s="1"/>
  <c r="J95" i="1"/>
  <c r="S84" i="1"/>
  <c r="V84" i="1" s="1"/>
  <c r="J76" i="1"/>
  <c r="J68" i="1" s="1"/>
  <c r="S101" i="1"/>
  <c r="V101" i="1" s="1"/>
  <c r="I71" i="1"/>
  <c r="I79" i="1"/>
  <c r="T85" i="1"/>
  <c r="S90" i="1"/>
  <c r="T90" i="1" s="1"/>
  <c r="M102" i="1"/>
  <c r="S98" i="1"/>
  <c r="M86" i="1"/>
  <c r="V99" i="1"/>
  <c r="S103" i="1"/>
  <c r="V107" i="1"/>
  <c r="T107" i="1"/>
  <c r="T99" i="1"/>
  <c r="M103" i="1"/>
  <c r="I103" i="1"/>
  <c r="S111" i="1"/>
  <c r="M91" i="1"/>
  <c r="J75" i="1"/>
  <c r="T60" i="1"/>
  <c r="I54" i="1"/>
  <c r="M53" i="1"/>
  <c r="M55" i="1" s="1"/>
  <c r="I55" i="1"/>
  <c r="I47" i="1"/>
  <c r="M45" i="1"/>
  <c r="I37" i="1"/>
  <c r="T61" i="1"/>
  <c r="V61" i="1"/>
  <c r="S62" i="1"/>
  <c r="M62" i="1"/>
  <c r="M63" i="1"/>
  <c r="M44" i="1"/>
  <c r="I36" i="1"/>
  <c r="S51" i="1"/>
  <c r="T51" i="1" s="1"/>
  <c r="J43" i="1"/>
  <c r="I11" i="1"/>
  <c r="S63" i="1"/>
  <c r="S50" i="1"/>
  <c r="T50" i="1" s="1"/>
  <c r="I42" i="1"/>
  <c r="S110" i="1" l="1"/>
  <c r="M87" i="1"/>
  <c r="S83" i="1"/>
  <c r="T77" i="1"/>
  <c r="T52" i="1"/>
  <c r="S151" i="1"/>
  <c r="J38" i="1"/>
  <c r="I95" i="1"/>
  <c r="M93" i="1"/>
  <c r="M94" i="1" s="1"/>
  <c r="T147" i="1"/>
  <c r="M70" i="1"/>
  <c r="R79" i="1"/>
  <c r="R69" i="1"/>
  <c r="O13" i="1"/>
  <c r="O71" i="1"/>
  <c r="L71" i="1"/>
  <c r="L13" i="1"/>
  <c r="L15" i="1" s="1"/>
  <c r="V131" i="1"/>
  <c r="T131" i="1"/>
  <c r="V139" i="1"/>
  <c r="T139" i="1"/>
  <c r="T140" i="1"/>
  <c r="M135" i="1"/>
  <c r="S133" i="1"/>
  <c r="S141" i="1"/>
  <c r="T141" i="1" s="1"/>
  <c r="M143" i="1"/>
  <c r="T132" i="1"/>
  <c r="M142" i="1"/>
  <c r="S138" i="1"/>
  <c r="T138" i="1" s="1"/>
  <c r="M78" i="1"/>
  <c r="S130" i="1"/>
  <c r="M134" i="1"/>
  <c r="S93" i="1"/>
  <c r="V93" i="1" s="1"/>
  <c r="M76" i="1"/>
  <c r="T84" i="1"/>
  <c r="T92" i="1"/>
  <c r="T100" i="1"/>
  <c r="T101" i="1"/>
  <c r="V66" i="1"/>
  <c r="S102" i="1"/>
  <c r="V98" i="1"/>
  <c r="T98" i="1"/>
  <c r="S78" i="1"/>
  <c r="V74" i="1"/>
  <c r="V82" i="1"/>
  <c r="S86" i="1"/>
  <c r="V90" i="1"/>
  <c r="J67" i="1"/>
  <c r="J79" i="1"/>
  <c r="M75" i="1"/>
  <c r="V83" i="1"/>
  <c r="S87" i="1"/>
  <c r="S91" i="1"/>
  <c r="T91" i="1" s="1"/>
  <c r="T83" i="1"/>
  <c r="M54" i="1"/>
  <c r="S53" i="1"/>
  <c r="V53" i="1" s="1"/>
  <c r="M37" i="1"/>
  <c r="I29" i="1"/>
  <c r="I39" i="1"/>
  <c r="S45" i="1"/>
  <c r="V45" i="1" s="1"/>
  <c r="I28" i="1"/>
  <c r="M36" i="1"/>
  <c r="S44" i="1"/>
  <c r="V44" i="1" s="1"/>
  <c r="J35" i="1"/>
  <c r="J47" i="1"/>
  <c r="M43" i="1"/>
  <c r="V51" i="1"/>
  <c r="J18" i="1"/>
  <c r="J30" i="1"/>
  <c r="I34" i="1"/>
  <c r="M42" i="1"/>
  <c r="I46" i="1"/>
  <c r="V50" i="1"/>
  <c r="S54" i="1"/>
  <c r="S94" i="1" l="1"/>
  <c r="M95" i="1"/>
  <c r="R13" i="1"/>
  <c r="R15" i="1" s="1"/>
  <c r="R71" i="1"/>
  <c r="S69" i="1"/>
  <c r="V133" i="1"/>
  <c r="S135" i="1"/>
  <c r="V141" i="1"/>
  <c r="S143" i="1"/>
  <c r="T133" i="1"/>
  <c r="V130" i="1"/>
  <c r="S134" i="1"/>
  <c r="T130" i="1"/>
  <c r="V138" i="1"/>
  <c r="S142" i="1"/>
  <c r="T93" i="1"/>
  <c r="S76" i="1"/>
  <c r="V76" i="1" s="1"/>
  <c r="J12" i="1"/>
  <c r="M68" i="1"/>
  <c r="V91" i="1"/>
  <c r="S95" i="1"/>
  <c r="S75" i="1"/>
  <c r="M79" i="1"/>
  <c r="T75" i="1"/>
  <c r="J71" i="1"/>
  <c r="M67" i="1"/>
  <c r="S55" i="1"/>
  <c r="T45" i="1"/>
  <c r="T53" i="1"/>
  <c r="S37" i="1"/>
  <c r="V37" i="1" s="1"/>
  <c r="M29" i="1"/>
  <c r="I21" i="1"/>
  <c r="I31" i="1"/>
  <c r="T44" i="1"/>
  <c r="S36" i="1"/>
  <c r="V36" i="1" s="1"/>
  <c r="I20" i="1"/>
  <c r="M28" i="1"/>
  <c r="S43" i="1"/>
  <c r="M47" i="1"/>
  <c r="T43" i="1"/>
  <c r="J39" i="1"/>
  <c r="J27" i="1"/>
  <c r="M35" i="1"/>
  <c r="J10" i="1"/>
  <c r="J14" i="1" s="1"/>
  <c r="J22" i="1"/>
  <c r="S42" i="1"/>
  <c r="T42" i="1" s="1"/>
  <c r="M46" i="1"/>
  <c r="M34" i="1"/>
  <c r="I38" i="1"/>
  <c r="I26" i="1"/>
  <c r="T36" i="1" l="1"/>
  <c r="V69" i="1"/>
  <c r="T69" i="1"/>
  <c r="S70" i="1"/>
  <c r="T76" i="1"/>
  <c r="S68" i="1"/>
  <c r="V68" i="1" s="1"/>
  <c r="S67" i="1"/>
  <c r="M71" i="1"/>
  <c r="T67" i="1"/>
  <c r="V75" i="1"/>
  <c r="S79" i="1"/>
  <c r="S29" i="1"/>
  <c r="V29" i="1" s="1"/>
  <c r="I13" i="1"/>
  <c r="M21" i="1"/>
  <c r="I23" i="1"/>
  <c r="T37" i="1"/>
  <c r="M20" i="1"/>
  <c r="I12" i="1"/>
  <c r="M12" i="1" s="1"/>
  <c r="S28" i="1"/>
  <c r="V28" i="1" s="1"/>
  <c r="S35" i="1"/>
  <c r="M39" i="1"/>
  <c r="T35" i="1"/>
  <c r="J31" i="1"/>
  <c r="J19" i="1"/>
  <c r="M27" i="1"/>
  <c r="S47" i="1"/>
  <c r="V43" i="1"/>
  <c r="I30" i="1"/>
  <c r="M26" i="1"/>
  <c r="I18" i="1"/>
  <c r="S34" i="1"/>
  <c r="M38" i="1"/>
  <c r="T34" i="1"/>
  <c r="S46" i="1"/>
  <c r="V42" i="1"/>
  <c r="T28" i="1" l="1"/>
  <c r="T68" i="1"/>
  <c r="V67" i="1"/>
  <c r="S71" i="1"/>
  <c r="S21" i="1"/>
  <c r="V21" i="1" s="1"/>
  <c r="M13" i="1"/>
  <c r="I15" i="1"/>
  <c r="T29" i="1"/>
  <c r="S12" i="1"/>
  <c r="V12" i="1" s="1"/>
  <c r="S20" i="1"/>
  <c r="V20" i="1" s="1"/>
  <c r="S27" i="1"/>
  <c r="T27" i="1" s="1"/>
  <c r="M31" i="1"/>
  <c r="J11" i="1"/>
  <c r="J23" i="1"/>
  <c r="M19" i="1"/>
  <c r="S39" i="1"/>
  <c r="V35" i="1"/>
  <c r="V34" i="1"/>
  <c r="S38" i="1"/>
  <c r="S26" i="1"/>
  <c r="T26" i="1" s="1"/>
  <c r="M30" i="1"/>
  <c r="M18" i="1"/>
  <c r="I10" i="1"/>
  <c r="I22" i="1"/>
  <c r="S13" i="1" l="1"/>
  <c r="V13" i="1" s="1"/>
  <c r="T21" i="1"/>
  <c r="T20" i="1"/>
  <c r="T12" i="1"/>
  <c r="M23" i="1"/>
  <c r="S19" i="1"/>
  <c r="J15" i="1"/>
  <c r="M11" i="1"/>
  <c r="V27" i="1"/>
  <c r="S31" i="1"/>
  <c r="S18" i="1"/>
  <c r="M22" i="1"/>
  <c r="V26" i="1"/>
  <c r="S30" i="1"/>
  <c r="M10" i="1"/>
  <c r="I14" i="1"/>
  <c r="T13" i="1" l="1"/>
  <c r="S11" i="1"/>
  <c r="M15" i="1"/>
  <c r="T11" i="1"/>
  <c r="V19" i="1"/>
  <c r="S23" i="1"/>
  <c r="T19" i="1"/>
  <c r="S10" i="1"/>
  <c r="M14" i="1"/>
  <c r="S22" i="1"/>
  <c r="V18" i="1"/>
  <c r="T18" i="1"/>
  <c r="V11" i="1" l="1"/>
  <c r="S15" i="1"/>
  <c r="V10" i="1"/>
  <c r="S14" i="1"/>
  <c r="T10" i="1"/>
</calcChain>
</file>

<file path=xl/sharedStrings.xml><?xml version="1.0" encoding="utf-8"?>
<sst xmlns="http://schemas.openxmlformats.org/spreadsheetml/2006/main" count="1009" uniqueCount="68">
  <si>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</si>
  <si>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</si>
  <si>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</si>
  <si>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t>CATEGORÍAS PROGRAMÁTICAS</t>
  </si>
  <si>
    <r>
      <rPr>
        <sz val="8"/>
        <color indexed="9"/>
        <rFont val="Soberana Sans"/>
      </rPr>
      <t>DENOMINACIÓN</t>
    </r>
  </si>
  <si>
    <t>GASTO CORRIENTE</t>
  </si>
  <si>
    <r>
      <rPr>
        <sz val="8"/>
        <color indexed="9"/>
        <rFont val="Soberana Sans"/>
      </rPr>
      <t>PENSIONES Y JUBILACIONES</t>
    </r>
  </si>
  <si>
    <t>GASTO DE INVERSIÓN</t>
  </si>
  <si>
    <t>TOTAL</t>
  </si>
  <si>
    <r>
      <rPr>
        <sz val="8"/>
        <color indexed="9"/>
        <rFont val="Soberana Sans"/>
      </rPr>
      <t>SERVICIOS PERSONALES</t>
    </r>
  </si>
  <si>
    <r>
      <rPr>
        <sz val="8"/>
        <color indexed="9"/>
        <rFont val="Soberana Sans"/>
      </rPr>
      <t>GASTO DE OPERACIÓN</t>
    </r>
  </si>
  <si>
    <r>
      <rPr>
        <sz val="8"/>
        <color indexed="9"/>
        <rFont val="Soberana Sans"/>
      </rPr>
      <t>SUBSIDIOS</t>
    </r>
  </si>
  <si>
    <r>
      <rPr>
        <sz val="8"/>
        <color indexed="9"/>
        <rFont val="Soberana Sans"/>
      </rPr>
      <t>OTROS DE CORRIENTE</t>
    </r>
  </si>
  <si>
    <r>
      <rPr>
        <sz val="8"/>
        <color indexed="9"/>
        <rFont val="Soberana Sans"/>
      </rPr>
      <t>SUMA</t>
    </r>
  </si>
  <si>
    <r>
      <rPr>
        <sz val="8"/>
        <color indexed="9"/>
        <rFont val="Soberana Sans"/>
      </rPr>
      <t>INVERSIÓN FÍSICA</t>
    </r>
  </si>
  <si>
    <r>
      <rPr>
        <sz val="8"/>
        <color indexed="9"/>
        <rFont val="Soberana Sans"/>
      </rPr>
      <t>OTROS DE INVERSIÓN</t>
    </r>
  </si>
  <si>
    <r>
      <rPr>
        <sz val="8"/>
        <color indexed="9"/>
        <rFont val="Soberana Sans"/>
      </rPr>
      <t>TOTAL</t>
    </r>
  </si>
  <si>
    <t>ESTRUCTURA PORCENTUAL</t>
  </si>
  <si>
    <r>
      <rPr>
        <sz val="8"/>
        <color indexed="9"/>
        <rFont val="Soberana Sans"/>
      </rPr>
      <t>FI</t>
    </r>
  </si>
  <si>
    <r>
      <rPr>
        <sz val="8"/>
        <color indexed="9"/>
        <rFont val="Soberana Sans"/>
      </rPr>
      <t>FN</t>
    </r>
  </si>
  <si>
    <r>
      <rPr>
        <sz val="8"/>
        <color indexed="9"/>
        <rFont val="Soberana Sans"/>
      </rPr>
      <t>SF</t>
    </r>
  </si>
  <si>
    <r>
      <rPr>
        <sz val="8"/>
        <color indexed="9"/>
        <rFont val="Soberana Sans"/>
      </rPr>
      <t>AI</t>
    </r>
  </si>
  <si>
    <r>
      <rPr>
        <sz val="8"/>
        <color indexed="9"/>
        <rFont val="Soberana Sans"/>
      </rPr>
      <t>PP</t>
    </r>
  </si>
  <si>
    <r>
      <rPr>
        <sz val="8"/>
        <color indexed="9"/>
        <rFont val="Soberana Sans"/>
      </rPr>
      <t>UR</t>
    </r>
  </si>
  <si>
    <r>
      <rPr>
        <sz val="8"/>
        <color indexed="9"/>
        <rFont val="Soberana Sans"/>
      </rPr>
      <t>CORRIENTE</t>
    </r>
  </si>
  <si>
    <r>
      <rPr>
        <sz val="8"/>
        <color indexed="9"/>
        <rFont val="Soberana Sans"/>
      </rPr>
      <t>INVERSIÓN</t>
    </r>
  </si>
  <si>
    <t/>
  </si>
  <si>
    <t>TOTAL APROBADO</t>
  </si>
  <si>
    <t>TOTAL MODIFICADO</t>
  </si>
  <si>
    <t>TOTAL DEVENGADO</t>
  </si>
  <si>
    <t>TOTAL PAGADO</t>
  </si>
  <si>
    <t>Porcentaje Pag/Aprob</t>
  </si>
  <si>
    <t>Porcentaje Pag/Modif</t>
  </si>
  <si>
    <t>1</t>
  </si>
  <si>
    <t>Gobierno</t>
  </si>
  <si>
    <t>Aprobado</t>
  </si>
  <si>
    <t>Modificado</t>
  </si>
  <si>
    <t>Devengado</t>
  </si>
  <si>
    <t>Pagado</t>
  </si>
  <si>
    <t>3</t>
  </si>
  <si>
    <t>Coordinación de la Política de Gobierno</t>
  </si>
  <si>
    <t>04</t>
  </si>
  <si>
    <t>Función Pública</t>
  </si>
  <si>
    <t>001</t>
  </si>
  <si>
    <t>Función pública y buen gobierno</t>
  </si>
  <si>
    <t>O001</t>
  </si>
  <si>
    <t>Actividades de apoyo a la función pública y buen gobierno</t>
  </si>
  <si>
    <t>MHL</t>
  </si>
  <si>
    <t>Televisión Metropolitana S.A. de C.V.</t>
  </si>
  <si>
    <t>2</t>
  </si>
  <si>
    <t>Desarrollo Social</t>
  </si>
  <si>
    <t>4</t>
  </si>
  <si>
    <t>Recreación, Cultura y Otras Manifestaciones Sociales</t>
  </si>
  <si>
    <t>02</t>
  </si>
  <si>
    <t>Cultura</t>
  </si>
  <si>
    <t>002</t>
  </si>
  <si>
    <t>Servicios de apoyo administrativo</t>
  </si>
  <si>
    <t>M001</t>
  </si>
  <si>
    <t>Actividades de apoyo administrativo</t>
  </si>
  <si>
    <t>W001</t>
  </si>
  <si>
    <t>Operaciones ajenas</t>
  </si>
  <si>
    <t>008</t>
  </si>
  <si>
    <t>Fomento y promoción de la cultura</t>
  </si>
  <si>
    <t>E013</t>
  </si>
  <si>
    <t>Producción y transmisión de materiales culturales y artísticos</t>
  </si>
  <si>
    <t xml:space="preserve">1/ Las sumas parciales y total pueden no coincidir debido al redondeo. El símbolo -o- corresponde a porcentajes menores a 0.05% o mayores a 500%.
Fuente: Presupuesto Aprobado y Modificado, sistemas globalizadores de la Secretaría de Hacienda y Crédito Público. Presupuesto Devengado y Pagado, el ente público.
</t>
  </si>
  <si>
    <r>
      <t>ESTADO ANALÍTICO DEL EJERCICIO DEL PRESUPUESTO DE EGRESOS EN CLASIFICACIÓN FUNCIONAL-PROGRAMÁTICA</t>
    </r>
    <r>
      <rPr>
        <vertAlign val="superscript"/>
        <sz val="8"/>
        <color indexed="8"/>
        <rFont val="Soberana Sans"/>
      </rPr>
      <t>1/</t>
    </r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</si>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</sst>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"/>
    <numFmt numFmtId="165" formatCode="#,##0.0"/>
  </numFmts>
  <fonts count="6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sz val="7"/>
      <color indexed="8"/>
      <name val="Soberana San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3" fontId="5" fillId="2" borderId="4" xfId="0" applyNumberFormat="1" applyFont="1" applyFill="1" applyBorder="1" applyAlignment="1" applyProtection="1">
      <alignment horizontal="right" vertical="center" wrapText="1"/>
    </xf>
    <xf numFmtId="3" fontId="5" fillId="2" borderId="5" xfId="0" applyNumberFormat="1" applyFont="1" applyFill="1" applyBorder="1" applyAlignment="1" applyProtection="1">
      <alignment horizontal="right" vertical="center" wrapText="1"/>
    </xf>
    <xf numFmtId="164" fontId="5" fillId="2" borderId="5" xfId="0" applyNumberFormat="1" applyFont="1" applyFill="1" applyBorder="1" applyAlignment="1" applyProtection="1">
      <alignment horizontal="right" vertical="center" wrapText="1"/>
    </xf>
    <xf numFmtId="165" fontId="5" fillId="2" borderId="5" xfId="0" applyNumberFormat="1" applyFont="1" applyFill="1" applyBorder="1" applyAlignment="1" applyProtection="1">
      <alignment horizontal="right" vertical="center" wrapText="1"/>
    </xf>
    <xf numFmtId="165" fontId="5" fillId="2" borderId="4" xfId="0" applyNumberFormat="1" applyFont="1" applyFill="1" applyBorder="1" applyAlignment="1" applyProtection="1">
      <alignment horizontal="right" vertical="center" wrapText="1"/>
    </xf>
    <xf numFmtId="164" fontId="5" fillId="2" borderId="4" xfId="0" applyNumberFormat="1" applyFont="1" applyFill="1" applyBorder="1" applyAlignment="1" applyProtection="1">
      <alignment horizontal="right" vertical="center" wrapText="1"/>
    </xf>
    <xf numFmtId="164" fontId="5" fillId="4" borderId="4" xfId="0" applyNumberFormat="1" applyFont="1" applyFill="1" applyBorder="1" applyAlignment="1" applyProtection="1">
      <alignment horizontal="right" vertical="center" wrapText="1"/>
    </xf>
    <xf numFmtId="164" fontId="5" fillId="4" borderId="5" xfId="0" applyNumberFormat="1" applyFont="1" applyFill="1" applyBorder="1" applyAlignment="1" applyProtection="1">
      <alignment horizontal="right" vertical="center" wrapText="1"/>
    </xf>
    <xf numFmtId="3" fontId="5" fillId="4" borderId="4" xfId="0" applyNumberFormat="1" applyFont="1" applyFill="1" applyBorder="1" applyAlignment="1" applyProtection="1">
      <alignment horizontal="right" vertical="center" wrapText="1"/>
    </xf>
    <xf numFmtId="3" fontId="5" fillId="4" borderId="5" xfId="0" applyNumberFormat="1" applyFont="1" applyFill="1" applyBorder="1" applyAlignment="1" applyProtection="1">
      <alignment horizontal="right" vertical="center" wrapText="1"/>
    </xf>
    <xf numFmtId="0" fontId="5" fillId="4" borderId="0" xfId="0" applyFont="1" applyFill="1" applyBorder="1" applyAlignment="1" applyProtection="1">
      <alignment horizontal="left" vertical="center" wrapText="1"/>
    </xf>
    <xf numFmtId="165" fontId="5" fillId="4" borderId="4" xfId="0" applyNumberFormat="1" applyFont="1" applyFill="1" applyBorder="1" applyAlignment="1" applyProtection="1">
      <alignment horizontal="right" vertical="center" wrapText="1"/>
    </xf>
    <xf numFmtId="165" fontId="5" fillId="4" borderId="5" xfId="0" applyNumberFormat="1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horizontal="left" vertical="top" wrapText="1"/>
    </xf>
    <xf numFmtId="0" fontId="1" fillId="2" borderId="6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4"/>
  <sheetViews>
    <sheetView tabSelected="1" zoomScaleNormal="100" workbookViewId="0">
      <pane ySplit="2355" activePane="bottomLeft"/>
      <selection activeCell="B3" sqref="B3:V3"/>
      <selection pane="bottomLeft" activeCell="L23" sqref="L23"/>
    </sheetView>
  </sheetViews>
  <sheetFormatPr baseColWidth="10" defaultColWidth="9.140625" defaultRowHeight="12.75"/>
  <cols>
    <col min="1" max="5" width="3.42578125" customWidth="1"/>
    <col min="6" max="6" width="5.85546875" customWidth="1"/>
    <col min="7" max="7" width="4.140625" customWidth="1"/>
    <col min="8" max="8" width="25.140625" customWidth="1"/>
    <col min="9" max="9" width="16" customWidth="1"/>
    <col min="10" max="19" width="14.28515625" customWidth="1"/>
    <col min="20" max="20" width="10.140625" customWidth="1"/>
    <col min="21" max="21" width="12.5703125" customWidth="1"/>
    <col min="22" max="22" width="10.140625" customWidth="1"/>
    <col min="23" max="23" width="3.42578125" customWidth="1"/>
  </cols>
  <sheetData>
    <row r="1" spans="1:23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" customHeight="1">
      <c r="A2" s="1"/>
      <c r="B2" s="30" t="s">
        <v>67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"/>
    </row>
    <row r="3" spans="1:23" ht="12" customHeight="1">
      <c r="A3" s="1"/>
      <c r="B3" s="30" t="s">
        <v>66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1"/>
    </row>
    <row r="4" spans="1:23" ht="12" customHeight="1">
      <c r="A4" s="1"/>
      <c r="B4" s="30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"/>
    </row>
    <row r="5" spans="1:23" ht="12" customHeight="1">
      <c r="A5" s="1"/>
      <c r="B5" s="30" t="s">
        <v>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1"/>
    </row>
    <row r="6" spans="1:23" ht="12" customHeight="1">
      <c r="A6" s="1"/>
      <c r="B6" s="30" t="s">
        <v>2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1"/>
    </row>
    <row r="7" spans="1:23" ht="20.100000000000001" customHeight="1">
      <c r="A7" s="1"/>
      <c r="B7" s="27" t="s">
        <v>3</v>
      </c>
      <c r="C7" s="27"/>
      <c r="D7" s="27"/>
      <c r="E7" s="27"/>
      <c r="F7" s="27"/>
      <c r="G7" s="27"/>
      <c r="H7" s="29" t="s">
        <v>4</v>
      </c>
      <c r="I7" s="27" t="s">
        <v>5</v>
      </c>
      <c r="J7" s="27"/>
      <c r="K7" s="27"/>
      <c r="L7" s="27"/>
      <c r="M7" s="27"/>
      <c r="N7" s="27" t="s">
        <v>6</v>
      </c>
      <c r="O7" s="24" t="s">
        <v>7</v>
      </c>
      <c r="P7" s="24"/>
      <c r="Q7" s="24"/>
      <c r="R7" s="24"/>
      <c r="S7" s="24" t="s">
        <v>8</v>
      </c>
      <c r="T7" s="24"/>
      <c r="U7" s="24"/>
      <c r="V7" s="24"/>
      <c r="W7" s="1"/>
    </row>
    <row r="8" spans="1:23" ht="15" customHeight="1">
      <c r="A8" s="1"/>
      <c r="B8" s="27"/>
      <c r="C8" s="27"/>
      <c r="D8" s="27"/>
      <c r="E8" s="27"/>
      <c r="F8" s="27"/>
      <c r="G8" s="27"/>
      <c r="H8" s="29"/>
      <c r="I8" s="25" t="s">
        <v>9</v>
      </c>
      <c r="J8" s="25" t="s">
        <v>10</v>
      </c>
      <c r="K8" s="25" t="s">
        <v>11</v>
      </c>
      <c r="L8" s="25" t="s">
        <v>12</v>
      </c>
      <c r="M8" s="25" t="s">
        <v>13</v>
      </c>
      <c r="N8" s="27"/>
      <c r="O8" s="26" t="s">
        <v>14</v>
      </c>
      <c r="P8" s="25" t="s">
        <v>11</v>
      </c>
      <c r="Q8" s="25" t="s">
        <v>15</v>
      </c>
      <c r="R8" s="25" t="s">
        <v>13</v>
      </c>
      <c r="S8" s="25" t="s">
        <v>16</v>
      </c>
      <c r="T8" s="28" t="s">
        <v>17</v>
      </c>
      <c r="U8" s="28"/>
      <c r="V8" s="28"/>
      <c r="W8" s="1"/>
    </row>
    <row r="9" spans="1:23" ht="35.1" customHeight="1">
      <c r="A9" s="1"/>
      <c r="B9" s="3" t="s">
        <v>18</v>
      </c>
      <c r="C9" s="4" t="s">
        <v>19</v>
      </c>
      <c r="D9" s="4" t="s">
        <v>20</v>
      </c>
      <c r="E9" s="4" t="s">
        <v>21</v>
      </c>
      <c r="F9" s="4" t="s">
        <v>22</v>
      </c>
      <c r="G9" s="4" t="s">
        <v>23</v>
      </c>
      <c r="H9" s="29"/>
      <c r="I9" s="25"/>
      <c r="J9" s="25"/>
      <c r="K9" s="25"/>
      <c r="L9" s="25"/>
      <c r="M9" s="25"/>
      <c r="N9" s="27"/>
      <c r="O9" s="26"/>
      <c r="P9" s="25"/>
      <c r="Q9" s="25"/>
      <c r="R9" s="25"/>
      <c r="S9" s="25"/>
      <c r="T9" s="2" t="s">
        <v>24</v>
      </c>
      <c r="U9" s="2" t="s">
        <v>6</v>
      </c>
      <c r="V9" s="3" t="s">
        <v>25</v>
      </c>
      <c r="W9" s="1"/>
    </row>
    <row r="10" spans="1:23" ht="15" customHeight="1">
      <c r="A10" s="1"/>
      <c r="B10" s="5" t="s">
        <v>26</v>
      </c>
      <c r="C10" s="6" t="s">
        <v>26</v>
      </c>
      <c r="D10" s="6" t="s">
        <v>26</v>
      </c>
      <c r="E10" s="6" t="s">
        <v>26</v>
      </c>
      <c r="F10" s="6" t="s">
        <v>26</v>
      </c>
      <c r="G10" s="6" t="s">
        <v>26</v>
      </c>
      <c r="H10" s="7" t="s">
        <v>27</v>
      </c>
      <c r="I10" s="8">
        <f t="shared" ref="I10:J13" si="0">I18+I66</f>
        <v>35561722</v>
      </c>
      <c r="J10" s="8">
        <f t="shared" si="0"/>
        <v>37330572</v>
      </c>
      <c r="K10" s="10">
        <v>0</v>
      </c>
      <c r="L10" s="9">
        <f>L18+L66</f>
        <v>0</v>
      </c>
      <c r="M10" s="9">
        <f>I10+J10+K10+L10</f>
        <v>72892294</v>
      </c>
      <c r="N10" s="10">
        <v>0</v>
      </c>
      <c r="O10" s="8">
        <f>O18+O66</f>
        <v>0</v>
      </c>
      <c r="P10" s="10">
        <v>0</v>
      </c>
      <c r="Q10" s="10">
        <v>0</v>
      </c>
      <c r="R10" s="9">
        <f>R18+R66</f>
        <v>0</v>
      </c>
      <c r="S10" s="9">
        <f>M10+R10</f>
        <v>72892294</v>
      </c>
      <c r="T10" s="11">
        <f>M10/S10*100</f>
        <v>100</v>
      </c>
      <c r="U10" s="10">
        <v>0</v>
      </c>
      <c r="V10" s="11">
        <f>R10/S10*100</f>
        <v>0</v>
      </c>
      <c r="W10" s="1"/>
    </row>
    <row r="11" spans="1:23" ht="15" customHeight="1">
      <c r="A11" s="1"/>
      <c r="B11" s="5" t="s">
        <v>26</v>
      </c>
      <c r="C11" s="6" t="s">
        <v>26</v>
      </c>
      <c r="D11" s="6" t="s">
        <v>26</v>
      </c>
      <c r="E11" s="6" t="s">
        <v>26</v>
      </c>
      <c r="F11" s="6" t="s">
        <v>26</v>
      </c>
      <c r="G11" s="6" t="s">
        <v>26</v>
      </c>
      <c r="H11" s="7" t="s">
        <v>28</v>
      </c>
      <c r="I11" s="8">
        <f t="shared" si="0"/>
        <v>22542610.589999996</v>
      </c>
      <c r="J11" s="8">
        <f t="shared" si="0"/>
        <v>7674136.9900000002</v>
      </c>
      <c r="K11" s="10">
        <v>0</v>
      </c>
      <c r="L11" s="9">
        <f>L19+L67</f>
        <v>0</v>
      </c>
      <c r="M11" s="9">
        <f>I11+J11+K11+L11</f>
        <v>30216747.579999998</v>
      </c>
      <c r="N11" s="10">
        <v>0</v>
      </c>
      <c r="O11" s="8">
        <f>O19+O67</f>
        <v>0</v>
      </c>
      <c r="P11" s="10">
        <v>0</v>
      </c>
      <c r="Q11" s="10">
        <v>0</v>
      </c>
      <c r="R11" s="9">
        <f>R19+R67</f>
        <v>0</v>
      </c>
      <c r="S11" s="9">
        <f>M11+R11</f>
        <v>30216747.579999998</v>
      </c>
      <c r="T11" s="11">
        <f>M11/S11*100</f>
        <v>100</v>
      </c>
      <c r="U11" s="10">
        <v>0</v>
      </c>
      <c r="V11" s="11">
        <f>R11/S11*100</f>
        <v>0</v>
      </c>
      <c r="W11" s="1"/>
    </row>
    <row r="12" spans="1:23" ht="15" customHeight="1">
      <c r="A12" s="1"/>
      <c r="B12" s="5" t="s">
        <v>26</v>
      </c>
      <c r="C12" s="6" t="s">
        <v>26</v>
      </c>
      <c r="D12" s="6" t="s">
        <v>26</v>
      </c>
      <c r="E12" s="6" t="s">
        <v>26</v>
      </c>
      <c r="F12" s="6" t="s">
        <v>26</v>
      </c>
      <c r="G12" s="6" t="s">
        <v>26</v>
      </c>
      <c r="H12" s="7" t="s">
        <v>29</v>
      </c>
      <c r="I12" s="8">
        <f t="shared" si="0"/>
        <v>815240</v>
      </c>
      <c r="J12" s="8">
        <f t="shared" si="0"/>
        <v>0</v>
      </c>
      <c r="K12" s="10">
        <v>0</v>
      </c>
      <c r="L12" s="9">
        <f>L20+L68</f>
        <v>0</v>
      </c>
      <c r="M12" s="9">
        <f>I12+J12+K12+L12</f>
        <v>815240</v>
      </c>
      <c r="N12" s="10">
        <v>0</v>
      </c>
      <c r="O12" s="8">
        <f>O20+O68</f>
        <v>0</v>
      </c>
      <c r="P12" s="10">
        <v>0</v>
      </c>
      <c r="Q12" s="10">
        <v>0</v>
      </c>
      <c r="R12" s="9">
        <f>R20+R68</f>
        <v>0</v>
      </c>
      <c r="S12" s="9">
        <f>M12+R12</f>
        <v>815240</v>
      </c>
      <c r="T12" s="11">
        <f>M12/S12*100</f>
        <v>100</v>
      </c>
      <c r="U12" s="10">
        <v>0</v>
      </c>
      <c r="V12" s="11">
        <f>R12/S12*100</f>
        <v>0</v>
      </c>
      <c r="W12" s="1"/>
    </row>
    <row r="13" spans="1:23" ht="15" customHeight="1">
      <c r="A13" s="1"/>
      <c r="B13" s="5" t="s">
        <v>26</v>
      </c>
      <c r="C13" s="6" t="s">
        <v>26</v>
      </c>
      <c r="D13" s="6" t="s">
        <v>26</v>
      </c>
      <c r="E13" s="6" t="s">
        <v>26</v>
      </c>
      <c r="F13" s="6" t="s">
        <v>26</v>
      </c>
      <c r="G13" s="6" t="s">
        <v>26</v>
      </c>
      <c r="H13" s="7" t="s">
        <v>30</v>
      </c>
      <c r="I13" s="8">
        <f t="shared" si="0"/>
        <v>20543700.52</v>
      </c>
      <c r="J13" s="8">
        <f t="shared" si="0"/>
        <v>7651633.6999999993</v>
      </c>
      <c r="K13" s="10">
        <v>0</v>
      </c>
      <c r="L13" s="9">
        <f>L21+L69</f>
        <v>0</v>
      </c>
      <c r="M13" s="9">
        <f>I13+J13+K13+L13</f>
        <v>28195334.219999999</v>
      </c>
      <c r="N13" s="10">
        <v>0</v>
      </c>
      <c r="O13" s="8">
        <f>O21+O69</f>
        <v>0</v>
      </c>
      <c r="P13" s="10">
        <v>0</v>
      </c>
      <c r="Q13" s="10">
        <v>0</v>
      </c>
      <c r="R13" s="9">
        <f>R21+R69</f>
        <v>0</v>
      </c>
      <c r="S13" s="9">
        <f>M13+R13</f>
        <v>28195334.219999999</v>
      </c>
      <c r="T13" s="11">
        <f>M13/S13*100</f>
        <v>100</v>
      </c>
      <c r="U13" s="10">
        <v>0</v>
      </c>
      <c r="V13" s="11">
        <f>R13/S13*100</f>
        <v>0</v>
      </c>
      <c r="W13" s="1"/>
    </row>
    <row r="14" spans="1:23" ht="15" customHeight="1">
      <c r="A14" s="1"/>
      <c r="B14" s="5" t="s">
        <v>26</v>
      </c>
      <c r="C14" s="6" t="s">
        <v>26</v>
      </c>
      <c r="D14" s="6" t="s">
        <v>26</v>
      </c>
      <c r="E14" s="6" t="s">
        <v>26</v>
      </c>
      <c r="F14" s="6" t="s">
        <v>26</v>
      </c>
      <c r="G14" s="6" t="s">
        <v>26</v>
      </c>
      <c r="H14" s="7" t="s">
        <v>31</v>
      </c>
      <c r="I14" s="12">
        <f>I13/I10*100</f>
        <v>57.769138738557146</v>
      </c>
      <c r="J14" s="11">
        <f>J13/J10*100</f>
        <v>20.496963453975468</v>
      </c>
      <c r="K14" s="10">
        <v>0</v>
      </c>
      <c r="L14" s="11">
        <v>0</v>
      </c>
      <c r="M14" s="11">
        <f>M13/M10*100</f>
        <v>38.680816136751019</v>
      </c>
      <c r="N14" s="10">
        <v>0</v>
      </c>
      <c r="O14" s="10">
        <v>0</v>
      </c>
      <c r="P14" s="10">
        <v>0</v>
      </c>
      <c r="Q14" s="10">
        <v>0</v>
      </c>
      <c r="R14" s="11">
        <v>0</v>
      </c>
      <c r="S14" s="11">
        <f>S13/S10*100</f>
        <v>38.680816136751019</v>
      </c>
      <c r="T14" s="11"/>
      <c r="U14" s="10"/>
      <c r="V14" s="10"/>
      <c r="W14" s="1"/>
    </row>
    <row r="15" spans="1:23" ht="15" customHeight="1">
      <c r="A15" s="1"/>
      <c r="B15" s="5" t="s">
        <v>26</v>
      </c>
      <c r="C15" s="6" t="s">
        <v>26</v>
      </c>
      <c r="D15" s="6" t="s">
        <v>26</v>
      </c>
      <c r="E15" s="6" t="s">
        <v>26</v>
      </c>
      <c r="F15" s="6" t="s">
        <v>26</v>
      </c>
      <c r="G15" s="6" t="s">
        <v>26</v>
      </c>
      <c r="H15" s="7" t="s">
        <v>32</v>
      </c>
      <c r="I15" s="12">
        <f>I13/I11*100</f>
        <v>91.132748081596532</v>
      </c>
      <c r="J15" s="11">
        <f>J13/J11*100</f>
        <v>99.706764551775336</v>
      </c>
      <c r="K15" s="10">
        <v>0</v>
      </c>
      <c r="L15" s="11" t="e">
        <f>L13/L11*100</f>
        <v>#DIV/0!</v>
      </c>
      <c r="M15" s="11">
        <f>M13/M11*100</f>
        <v>93.310288095539633</v>
      </c>
      <c r="N15" s="10">
        <v>0</v>
      </c>
      <c r="O15" s="10">
        <v>0</v>
      </c>
      <c r="P15" s="10">
        <v>0</v>
      </c>
      <c r="Q15" s="10">
        <v>0</v>
      </c>
      <c r="R15" s="11" t="e">
        <f>R13/R11*100</f>
        <v>#DIV/0!</v>
      </c>
      <c r="S15" s="11">
        <f>S13/S11*100</f>
        <v>93.310288095539633</v>
      </c>
      <c r="T15" s="11"/>
      <c r="U15" s="10"/>
      <c r="V15" s="10"/>
      <c r="W15" s="1"/>
    </row>
    <row r="16" spans="1:23" ht="15" customHeight="1">
      <c r="A16" s="1"/>
      <c r="B16" s="5" t="s">
        <v>26</v>
      </c>
      <c r="C16" s="6" t="s">
        <v>26</v>
      </c>
      <c r="D16" s="6" t="s">
        <v>26</v>
      </c>
      <c r="E16" s="6" t="s">
        <v>26</v>
      </c>
      <c r="F16" s="6" t="s">
        <v>26</v>
      </c>
      <c r="G16" s="6" t="s">
        <v>26</v>
      </c>
      <c r="H16" s="1"/>
      <c r="I16" s="12"/>
      <c r="J16" s="11"/>
      <c r="K16" s="10"/>
      <c r="L16" s="9"/>
      <c r="M16" s="11"/>
      <c r="N16" s="10"/>
      <c r="O16" s="10"/>
      <c r="P16" s="10"/>
      <c r="Q16" s="10"/>
      <c r="R16" s="10"/>
      <c r="S16" s="11"/>
      <c r="T16" s="11"/>
      <c r="U16" s="10"/>
      <c r="V16" s="10"/>
      <c r="W16" s="1"/>
    </row>
    <row r="17" spans="1:23" ht="18" customHeight="1">
      <c r="A17" s="1"/>
      <c r="B17" s="5" t="s">
        <v>33</v>
      </c>
      <c r="C17" s="6" t="s">
        <v>26</v>
      </c>
      <c r="D17" s="6" t="s">
        <v>26</v>
      </c>
      <c r="E17" s="6" t="s">
        <v>26</v>
      </c>
      <c r="F17" s="6" t="s">
        <v>26</v>
      </c>
      <c r="G17" s="6" t="s">
        <v>26</v>
      </c>
      <c r="H17" s="7" t="s">
        <v>34</v>
      </c>
      <c r="I17" s="13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1"/>
      <c r="U17" s="10"/>
      <c r="V17" s="10"/>
      <c r="W17" s="1"/>
    </row>
    <row r="18" spans="1:23" ht="15" customHeight="1">
      <c r="A18" s="1"/>
      <c r="B18" s="5" t="s">
        <v>33</v>
      </c>
      <c r="C18" s="6" t="s">
        <v>26</v>
      </c>
      <c r="D18" s="6" t="s">
        <v>26</v>
      </c>
      <c r="E18" s="6" t="s">
        <v>26</v>
      </c>
      <c r="F18" s="6" t="s">
        <v>26</v>
      </c>
      <c r="G18" s="6" t="s">
        <v>26</v>
      </c>
      <c r="H18" s="7" t="s">
        <v>35</v>
      </c>
      <c r="I18" s="8">
        <f>I26</f>
        <v>1072704</v>
      </c>
      <c r="J18" s="8">
        <f>J26</f>
        <v>246319</v>
      </c>
      <c r="K18" s="10">
        <v>0</v>
      </c>
      <c r="L18" s="10">
        <v>0</v>
      </c>
      <c r="M18" s="9">
        <f>I18+J18+K18+L18</f>
        <v>1319023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9">
        <f>M18+R18</f>
        <v>1319023</v>
      </c>
      <c r="T18" s="11">
        <f>M18/S18*100</f>
        <v>100</v>
      </c>
      <c r="U18" s="10">
        <v>0</v>
      </c>
      <c r="V18" s="10">
        <f>O18/S18*100</f>
        <v>0</v>
      </c>
      <c r="W18" s="1"/>
    </row>
    <row r="19" spans="1:23" ht="15" customHeight="1">
      <c r="A19" s="1"/>
      <c r="B19" s="5" t="s">
        <v>33</v>
      </c>
      <c r="C19" s="6" t="s">
        <v>26</v>
      </c>
      <c r="D19" s="6" t="s">
        <v>26</v>
      </c>
      <c r="E19" s="6" t="s">
        <v>26</v>
      </c>
      <c r="F19" s="6" t="s">
        <v>26</v>
      </c>
      <c r="G19" s="6" t="s">
        <v>26</v>
      </c>
      <c r="H19" s="7" t="s">
        <v>36</v>
      </c>
      <c r="I19" s="8">
        <f t="shared" ref="I19:J21" si="1">I27</f>
        <v>518823.65</v>
      </c>
      <c r="J19" s="8">
        <f t="shared" si="1"/>
        <v>10666</v>
      </c>
      <c r="K19" s="10">
        <v>0</v>
      </c>
      <c r="L19" s="10">
        <v>0</v>
      </c>
      <c r="M19" s="9">
        <f>I19+J19+K19+L19</f>
        <v>529489.65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9">
        <f>M19+R19</f>
        <v>529489.65</v>
      </c>
      <c r="T19" s="11">
        <f>M19/S19*100</f>
        <v>100</v>
      </c>
      <c r="U19" s="10">
        <v>0</v>
      </c>
      <c r="V19" s="10">
        <f>O19/S19*100</f>
        <v>0</v>
      </c>
      <c r="W19" s="1"/>
    </row>
    <row r="20" spans="1:23" ht="15" customHeight="1">
      <c r="A20" s="1"/>
      <c r="B20" s="5" t="s">
        <v>33</v>
      </c>
      <c r="C20" s="6" t="s">
        <v>26</v>
      </c>
      <c r="D20" s="6" t="s">
        <v>26</v>
      </c>
      <c r="E20" s="6" t="s">
        <v>26</v>
      </c>
      <c r="F20" s="6" t="s">
        <v>26</v>
      </c>
      <c r="G20" s="6" t="s">
        <v>26</v>
      </c>
      <c r="H20" s="7" t="s">
        <v>37</v>
      </c>
      <c r="I20" s="8">
        <f t="shared" si="1"/>
        <v>21137</v>
      </c>
      <c r="J20" s="8">
        <f t="shared" si="1"/>
        <v>0</v>
      </c>
      <c r="K20" s="10">
        <v>0</v>
      </c>
      <c r="L20" s="10">
        <v>0</v>
      </c>
      <c r="M20" s="9">
        <f>I20+J20+K20+L20</f>
        <v>21137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9">
        <f>M20+R20</f>
        <v>21137</v>
      </c>
      <c r="T20" s="11">
        <f>M20/S20*100</f>
        <v>100</v>
      </c>
      <c r="U20" s="10">
        <v>0</v>
      </c>
      <c r="V20" s="10">
        <f>O20/S20*100</f>
        <v>0</v>
      </c>
      <c r="W20" s="1"/>
    </row>
    <row r="21" spans="1:23" ht="15" customHeight="1">
      <c r="A21" s="1"/>
      <c r="B21" s="5" t="s">
        <v>33</v>
      </c>
      <c r="C21" s="6" t="s">
        <v>26</v>
      </c>
      <c r="D21" s="6" t="s">
        <v>26</v>
      </c>
      <c r="E21" s="6" t="s">
        <v>26</v>
      </c>
      <c r="F21" s="6" t="s">
        <v>26</v>
      </c>
      <c r="G21" s="6" t="s">
        <v>26</v>
      </c>
      <c r="H21" s="7" t="s">
        <v>38</v>
      </c>
      <c r="I21" s="8">
        <f t="shared" si="1"/>
        <v>497686.64999999997</v>
      </c>
      <c r="J21" s="8">
        <f t="shared" si="1"/>
        <v>10666</v>
      </c>
      <c r="K21" s="10">
        <v>0</v>
      </c>
      <c r="L21" s="10">
        <v>0</v>
      </c>
      <c r="M21" s="9">
        <f>I21+J21+K21+L21</f>
        <v>508352.64999999997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9">
        <f>M21+R21</f>
        <v>508352.64999999997</v>
      </c>
      <c r="T21" s="11">
        <f>M21/S21*100</f>
        <v>100</v>
      </c>
      <c r="U21" s="10">
        <v>0</v>
      </c>
      <c r="V21" s="10">
        <f>O21/S21*100</f>
        <v>0</v>
      </c>
      <c r="W21" s="1"/>
    </row>
    <row r="22" spans="1:23" ht="15" customHeight="1">
      <c r="A22" s="1"/>
      <c r="B22" s="5" t="s">
        <v>33</v>
      </c>
      <c r="C22" s="6" t="s">
        <v>26</v>
      </c>
      <c r="D22" s="6" t="s">
        <v>26</v>
      </c>
      <c r="E22" s="6" t="s">
        <v>26</v>
      </c>
      <c r="F22" s="6" t="s">
        <v>26</v>
      </c>
      <c r="G22" s="6" t="s">
        <v>26</v>
      </c>
      <c r="H22" s="7" t="s">
        <v>31</v>
      </c>
      <c r="I22" s="12">
        <f>I21/I18*100</f>
        <v>46.395524767316978</v>
      </c>
      <c r="J22" s="11">
        <f>J21/J18*100</f>
        <v>4.3301572351300548</v>
      </c>
      <c r="K22" s="10">
        <v>0</v>
      </c>
      <c r="L22" s="10">
        <v>0</v>
      </c>
      <c r="M22" s="11">
        <f>M21/M18*100</f>
        <v>38.540089899872861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1">
        <f>S21/S18*100</f>
        <v>38.540089899872861</v>
      </c>
      <c r="T22" s="11"/>
      <c r="U22" s="10"/>
      <c r="V22" s="10"/>
      <c r="W22" s="1"/>
    </row>
    <row r="23" spans="1:23" ht="15" customHeight="1">
      <c r="A23" s="1"/>
      <c r="B23" s="5" t="s">
        <v>33</v>
      </c>
      <c r="C23" s="6" t="s">
        <v>26</v>
      </c>
      <c r="D23" s="6" t="s">
        <v>26</v>
      </c>
      <c r="E23" s="6" t="s">
        <v>26</v>
      </c>
      <c r="F23" s="6" t="s">
        <v>26</v>
      </c>
      <c r="G23" s="6" t="s">
        <v>26</v>
      </c>
      <c r="H23" s="7" t="s">
        <v>32</v>
      </c>
      <c r="I23" s="12">
        <f>I21/I19*100</f>
        <v>95.925976003599672</v>
      </c>
      <c r="J23" s="11">
        <f>J21/J19*100</f>
        <v>100</v>
      </c>
      <c r="K23" s="10">
        <v>0</v>
      </c>
      <c r="L23" s="10">
        <v>0</v>
      </c>
      <c r="M23" s="11">
        <f>M21/M19*100</f>
        <v>96.008042838986555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1">
        <f>S21/S19*100</f>
        <v>96.008042838986555</v>
      </c>
      <c r="T23" s="11"/>
      <c r="U23" s="10"/>
      <c r="V23" s="10"/>
      <c r="W23" s="1"/>
    </row>
    <row r="24" spans="1:23" ht="15" customHeight="1">
      <c r="A24" s="1"/>
      <c r="B24" s="5" t="s">
        <v>26</v>
      </c>
      <c r="C24" s="6" t="s">
        <v>26</v>
      </c>
      <c r="D24" s="6" t="s">
        <v>26</v>
      </c>
      <c r="E24" s="6" t="s">
        <v>26</v>
      </c>
      <c r="F24" s="6" t="s">
        <v>26</v>
      </c>
      <c r="G24" s="6" t="s">
        <v>26</v>
      </c>
      <c r="H24" s="1"/>
      <c r="I24" s="12"/>
      <c r="J24" s="11"/>
      <c r="K24" s="10"/>
      <c r="L24" s="10"/>
      <c r="M24" s="11"/>
      <c r="N24" s="10"/>
      <c r="O24" s="10"/>
      <c r="P24" s="10"/>
      <c r="Q24" s="10"/>
      <c r="R24" s="10"/>
      <c r="S24" s="11"/>
      <c r="T24" s="11"/>
      <c r="U24" s="10"/>
      <c r="V24" s="10"/>
      <c r="W24" s="1"/>
    </row>
    <row r="25" spans="1:23" ht="18" customHeight="1">
      <c r="A25" s="1"/>
      <c r="B25" s="5" t="s">
        <v>33</v>
      </c>
      <c r="C25" s="6" t="s">
        <v>39</v>
      </c>
      <c r="D25" s="6" t="s">
        <v>26</v>
      </c>
      <c r="E25" s="6" t="s">
        <v>26</v>
      </c>
      <c r="F25" s="6" t="s">
        <v>26</v>
      </c>
      <c r="G25" s="6" t="s">
        <v>26</v>
      </c>
      <c r="H25" s="7" t="s">
        <v>40</v>
      </c>
      <c r="I25" s="13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1"/>
      <c r="U25" s="10"/>
      <c r="V25" s="10"/>
      <c r="W25" s="1"/>
    </row>
    <row r="26" spans="1:23" ht="15" customHeight="1">
      <c r="A26" s="1"/>
      <c r="B26" s="5" t="s">
        <v>33</v>
      </c>
      <c r="C26" s="6" t="s">
        <v>39</v>
      </c>
      <c r="D26" s="6" t="s">
        <v>26</v>
      </c>
      <c r="E26" s="6" t="s">
        <v>26</v>
      </c>
      <c r="F26" s="6" t="s">
        <v>26</v>
      </c>
      <c r="G26" s="6" t="s">
        <v>26</v>
      </c>
      <c r="H26" s="7" t="s">
        <v>35</v>
      </c>
      <c r="I26" s="8">
        <f t="shared" ref="I26:J29" si="2">I34</f>
        <v>1072704</v>
      </c>
      <c r="J26" s="8">
        <f t="shared" si="2"/>
        <v>246319</v>
      </c>
      <c r="K26" s="10">
        <v>0</v>
      </c>
      <c r="L26" s="10">
        <v>0</v>
      </c>
      <c r="M26" s="9">
        <f>I26+J26+K26+L26</f>
        <v>1319023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9">
        <f>M26+R26</f>
        <v>1319023</v>
      </c>
      <c r="T26" s="11">
        <f>M26/S26*100</f>
        <v>100</v>
      </c>
      <c r="U26" s="10">
        <v>0</v>
      </c>
      <c r="V26" s="10">
        <f>O26/S26*100</f>
        <v>0</v>
      </c>
      <c r="W26" s="1"/>
    </row>
    <row r="27" spans="1:23" ht="15" customHeight="1">
      <c r="A27" s="1"/>
      <c r="B27" s="5" t="s">
        <v>33</v>
      </c>
      <c r="C27" s="6" t="s">
        <v>39</v>
      </c>
      <c r="D27" s="6" t="s">
        <v>26</v>
      </c>
      <c r="E27" s="6" t="s">
        <v>26</v>
      </c>
      <c r="F27" s="6" t="s">
        <v>26</v>
      </c>
      <c r="G27" s="6" t="s">
        <v>26</v>
      </c>
      <c r="H27" s="7" t="s">
        <v>36</v>
      </c>
      <c r="I27" s="8">
        <f t="shared" si="2"/>
        <v>518823.65</v>
      </c>
      <c r="J27" s="8">
        <f t="shared" si="2"/>
        <v>10666</v>
      </c>
      <c r="K27" s="10">
        <v>0</v>
      </c>
      <c r="L27" s="10">
        <v>0</v>
      </c>
      <c r="M27" s="9">
        <f>I27+J27+K27+L27</f>
        <v>529489.65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9">
        <f>M27+R27</f>
        <v>529489.65</v>
      </c>
      <c r="T27" s="11">
        <f>M27/S27*100</f>
        <v>100</v>
      </c>
      <c r="U27" s="10">
        <v>0</v>
      </c>
      <c r="V27" s="10">
        <f>O27/S27*100</f>
        <v>0</v>
      </c>
      <c r="W27" s="1"/>
    </row>
    <row r="28" spans="1:23" ht="15" customHeight="1">
      <c r="A28" s="1"/>
      <c r="B28" s="5" t="s">
        <v>33</v>
      </c>
      <c r="C28" s="6" t="s">
        <v>39</v>
      </c>
      <c r="D28" s="6" t="s">
        <v>26</v>
      </c>
      <c r="E28" s="6" t="s">
        <v>26</v>
      </c>
      <c r="F28" s="6" t="s">
        <v>26</v>
      </c>
      <c r="G28" s="6" t="s">
        <v>26</v>
      </c>
      <c r="H28" s="7" t="s">
        <v>37</v>
      </c>
      <c r="I28" s="8">
        <f t="shared" si="2"/>
        <v>21137</v>
      </c>
      <c r="J28" s="8">
        <f t="shared" si="2"/>
        <v>0</v>
      </c>
      <c r="K28" s="10">
        <v>0</v>
      </c>
      <c r="L28" s="10">
        <v>0</v>
      </c>
      <c r="M28" s="9">
        <f>I28+J28+K28+L28</f>
        <v>21137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9">
        <f>M28+R28</f>
        <v>21137</v>
      </c>
      <c r="T28" s="11">
        <f>M28/S28*100</f>
        <v>100</v>
      </c>
      <c r="U28" s="10">
        <v>0</v>
      </c>
      <c r="V28" s="10">
        <f>O28/S28*100</f>
        <v>0</v>
      </c>
      <c r="W28" s="1"/>
    </row>
    <row r="29" spans="1:23" ht="15" customHeight="1">
      <c r="A29" s="1"/>
      <c r="B29" s="5" t="s">
        <v>33</v>
      </c>
      <c r="C29" s="6" t="s">
        <v>39</v>
      </c>
      <c r="D29" s="6" t="s">
        <v>26</v>
      </c>
      <c r="E29" s="6" t="s">
        <v>26</v>
      </c>
      <c r="F29" s="6" t="s">
        <v>26</v>
      </c>
      <c r="G29" s="6" t="s">
        <v>26</v>
      </c>
      <c r="H29" s="7" t="s">
        <v>38</v>
      </c>
      <c r="I29" s="8">
        <f t="shared" si="2"/>
        <v>497686.64999999997</v>
      </c>
      <c r="J29" s="8">
        <f t="shared" si="2"/>
        <v>10666</v>
      </c>
      <c r="K29" s="10">
        <v>0</v>
      </c>
      <c r="L29" s="10">
        <v>0</v>
      </c>
      <c r="M29" s="9">
        <f>I29+J29+K29+L29</f>
        <v>508352.64999999997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9">
        <f>M29+R29</f>
        <v>508352.64999999997</v>
      </c>
      <c r="T29" s="11">
        <f>M29/S29*100</f>
        <v>100</v>
      </c>
      <c r="U29" s="10">
        <v>0</v>
      </c>
      <c r="V29" s="10">
        <f>O29/S29*100</f>
        <v>0</v>
      </c>
      <c r="W29" s="1"/>
    </row>
    <row r="30" spans="1:23" ht="15" customHeight="1">
      <c r="A30" s="1"/>
      <c r="B30" s="5" t="s">
        <v>33</v>
      </c>
      <c r="C30" s="6" t="s">
        <v>39</v>
      </c>
      <c r="D30" s="6" t="s">
        <v>26</v>
      </c>
      <c r="E30" s="6" t="s">
        <v>26</v>
      </c>
      <c r="F30" s="6" t="s">
        <v>26</v>
      </c>
      <c r="G30" s="6" t="s">
        <v>26</v>
      </c>
      <c r="H30" s="7" t="s">
        <v>31</v>
      </c>
      <c r="I30" s="12">
        <f>I29/I26*100</f>
        <v>46.395524767316978</v>
      </c>
      <c r="J30" s="11">
        <f>J29/J26*100</f>
        <v>4.3301572351300548</v>
      </c>
      <c r="K30" s="10">
        <v>0</v>
      </c>
      <c r="L30" s="10">
        <v>0</v>
      </c>
      <c r="M30" s="11">
        <f>M29/M26*100</f>
        <v>38.540089899872861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1">
        <f>S29/S26*100</f>
        <v>38.540089899872861</v>
      </c>
      <c r="T30" s="11"/>
      <c r="U30" s="10"/>
      <c r="V30" s="10"/>
      <c r="W30" s="1"/>
    </row>
    <row r="31" spans="1:23" ht="15" customHeight="1">
      <c r="A31" s="1"/>
      <c r="B31" s="5" t="s">
        <v>33</v>
      </c>
      <c r="C31" s="6" t="s">
        <v>39</v>
      </c>
      <c r="D31" s="6" t="s">
        <v>26</v>
      </c>
      <c r="E31" s="6" t="s">
        <v>26</v>
      </c>
      <c r="F31" s="6" t="s">
        <v>26</v>
      </c>
      <c r="G31" s="6" t="s">
        <v>26</v>
      </c>
      <c r="H31" s="7" t="s">
        <v>32</v>
      </c>
      <c r="I31" s="12">
        <f>I29/I27*100</f>
        <v>95.925976003599672</v>
      </c>
      <c r="J31" s="11">
        <f>J29/J27*100</f>
        <v>100</v>
      </c>
      <c r="K31" s="10">
        <v>0</v>
      </c>
      <c r="L31" s="10">
        <v>0</v>
      </c>
      <c r="M31" s="11">
        <f>M29/M27*100</f>
        <v>96.008042838986555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1">
        <f>S29/S27*100</f>
        <v>96.008042838986555</v>
      </c>
      <c r="T31" s="11"/>
      <c r="U31" s="10"/>
      <c r="V31" s="10"/>
      <c r="W31" s="1"/>
    </row>
    <row r="32" spans="1:23" ht="15" customHeight="1">
      <c r="A32" s="1"/>
      <c r="B32" s="5" t="s">
        <v>26</v>
      </c>
      <c r="C32" s="6" t="s">
        <v>26</v>
      </c>
      <c r="D32" s="6" t="s">
        <v>26</v>
      </c>
      <c r="E32" s="6" t="s">
        <v>26</v>
      </c>
      <c r="F32" s="6" t="s">
        <v>26</v>
      </c>
      <c r="G32" s="6" t="s">
        <v>26</v>
      </c>
      <c r="H32" s="1"/>
      <c r="I32" s="12"/>
      <c r="J32" s="11"/>
      <c r="K32" s="10"/>
      <c r="L32" s="10"/>
      <c r="M32" s="11"/>
      <c r="N32" s="10"/>
      <c r="O32" s="10"/>
      <c r="P32" s="10"/>
      <c r="Q32" s="10"/>
      <c r="R32" s="10"/>
      <c r="S32" s="11"/>
      <c r="T32" s="11"/>
      <c r="U32" s="10"/>
      <c r="V32" s="10"/>
      <c r="W32" s="1"/>
    </row>
    <row r="33" spans="1:23" ht="18" customHeight="1">
      <c r="A33" s="1"/>
      <c r="B33" s="5" t="s">
        <v>33</v>
      </c>
      <c r="C33" s="6" t="s">
        <v>39</v>
      </c>
      <c r="D33" s="6" t="s">
        <v>41</v>
      </c>
      <c r="E33" s="6" t="s">
        <v>26</v>
      </c>
      <c r="F33" s="6" t="s">
        <v>26</v>
      </c>
      <c r="G33" s="6" t="s">
        <v>26</v>
      </c>
      <c r="H33" s="7" t="s">
        <v>42</v>
      </c>
      <c r="I33" s="13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1"/>
      <c r="U33" s="10"/>
      <c r="V33" s="10"/>
      <c r="W33" s="1"/>
    </row>
    <row r="34" spans="1:23" ht="15" customHeight="1">
      <c r="A34" s="1"/>
      <c r="B34" s="5" t="s">
        <v>33</v>
      </c>
      <c r="C34" s="6" t="s">
        <v>39</v>
      </c>
      <c r="D34" s="6" t="s">
        <v>41</v>
      </c>
      <c r="E34" s="6" t="s">
        <v>26</v>
      </c>
      <c r="F34" s="6" t="s">
        <v>26</v>
      </c>
      <c r="G34" s="6" t="s">
        <v>26</v>
      </c>
      <c r="H34" s="7" t="s">
        <v>35</v>
      </c>
      <c r="I34" s="8">
        <f t="shared" ref="I34:J37" si="3">I42</f>
        <v>1072704</v>
      </c>
      <c r="J34" s="8">
        <f t="shared" si="3"/>
        <v>246319</v>
      </c>
      <c r="K34" s="10">
        <v>0</v>
      </c>
      <c r="L34" s="10">
        <v>0</v>
      </c>
      <c r="M34" s="9">
        <f>I34+J34+K34+L34</f>
        <v>1319023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9">
        <f>M34+R34</f>
        <v>1319023</v>
      </c>
      <c r="T34" s="11">
        <f>M34/S34*100</f>
        <v>100</v>
      </c>
      <c r="U34" s="10">
        <v>0</v>
      </c>
      <c r="V34" s="10">
        <f>O34/S34*100</f>
        <v>0</v>
      </c>
      <c r="W34" s="1"/>
    </row>
    <row r="35" spans="1:23" ht="15" customHeight="1">
      <c r="A35" s="1"/>
      <c r="B35" s="5" t="s">
        <v>33</v>
      </c>
      <c r="C35" s="6" t="s">
        <v>39</v>
      </c>
      <c r="D35" s="6" t="s">
        <v>41</v>
      </c>
      <c r="E35" s="6" t="s">
        <v>26</v>
      </c>
      <c r="F35" s="6" t="s">
        <v>26</v>
      </c>
      <c r="G35" s="6" t="s">
        <v>26</v>
      </c>
      <c r="H35" s="7" t="s">
        <v>36</v>
      </c>
      <c r="I35" s="8">
        <f t="shared" si="3"/>
        <v>518823.65</v>
      </c>
      <c r="J35" s="8">
        <f t="shared" si="3"/>
        <v>10666</v>
      </c>
      <c r="K35" s="10">
        <v>0</v>
      </c>
      <c r="L35" s="10">
        <v>0</v>
      </c>
      <c r="M35" s="9">
        <f>I35+J35+K35+L35</f>
        <v>529489.65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9">
        <f>M35+R35</f>
        <v>529489.65</v>
      </c>
      <c r="T35" s="11">
        <f>M35/S35*100</f>
        <v>100</v>
      </c>
      <c r="U35" s="10">
        <v>0</v>
      </c>
      <c r="V35" s="10">
        <f>O35/S35*100</f>
        <v>0</v>
      </c>
      <c r="W35" s="1"/>
    </row>
    <row r="36" spans="1:23" ht="15" customHeight="1">
      <c r="A36" s="1"/>
      <c r="B36" s="5" t="s">
        <v>33</v>
      </c>
      <c r="C36" s="6" t="s">
        <v>39</v>
      </c>
      <c r="D36" s="6" t="s">
        <v>41</v>
      </c>
      <c r="E36" s="6" t="s">
        <v>26</v>
      </c>
      <c r="F36" s="6" t="s">
        <v>26</v>
      </c>
      <c r="G36" s="6" t="s">
        <v>26</v>
      </c>
      <c r="H36" s="7" t="s">
        <v>37</v>
      </c>
      <c r="I36" s="8">
        <f t="shared" si="3"/>
        <v>21137</v>
      </c>
      <c r="J36" s="8">
        <f t="shared" si="3"/>
        <v>0</v>
      </c>
      <c r="K36" s="10">
        <v>0</v>
      </c>
      <c r="L36" s="10">
        <v>0</v>
      </c>
      <c r="M36" s="9">
        <f>I36+J36+K36+L36</f>
        <v>21137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9">
        <f>M36+R36</f>
        <v>21137</v>
      </c>
      <c r="T36" s="11">
        <f>M36/S36*100</f>
        <v>100</v>
      </c>
      <c r="U36" s="10">
        <v>0</v>
      </c>
      <c r="V36" s="10">
        <f>O36/S36*100</f>
        <v>0</v>
      </c>
      <c r="W36" s="1"/>
    </row>
    <row r="37" spans="1:23" ht="15" customHeight="1">
      <c r="A37" s="1"/>
      <c r="B37" s="5" t="s">
        <v>33</v>
      </c>
      <c r="C37" s="6" t="s">
        <v>39</v>
      </c>
      <c r="D37" s="6" t="s">
        <v>41</v>
      </c>
      <c r="E37" s="6" t="s">
        <v>26</v>
      </c>
      <c r="F37" s="6" t="s">
        <v>26</v>
      </c>
      <c r="G37" s="6" t="s">
        <v>26</v>
      </c>
      <c r="H37" s="7" t="s">
        <v>38</v>
      </c>
      <c r="I37" s="8">
        <f t="shared" si="3"/>
        <v>497686.64999999997</v>
      </c>
      <c r="J37" s="8">
        <f t="shared" si="3"/>
        <v>10666</v>
      </c>
      <c r="K37" s="10">
        <v>0</v>
      </c>
      <c r="L37" s="10">
        <v>0</v>
      </c>
      <c r="M37" s="9">
        <f>I37+J37+K37+L37</f>
        <v>508352.64999999997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9">
        <f>M37+R37</f>
        <v>508352.64999999997</v>
      </c>
      <c r="T37" s="11">
        <f>M37/S37*100</f>
        <v>100</v>
      </c>
      <c r="U37" s="10">
        <v>0</v>
      </c>
      <c r="V37" s="10">
        <f>O37/S37*100</f>
        <v>0</v>
      </c>
      <c r="W37" s="1"/>
    </row>
    <row r="38" spans="1:23" ht="15" customHeight="1">
      <c r="A38" s="1"/>
      <c r="B38" s="5" t="s">
        <v>33</v>
      </c>
      <c r="C38" s="6" t="s">
        <v>39</v>
      </c>
      <c r="D38" s="6" t="s">
        <v>41</v>
      </c>
      <c r="E38" s="6" t="s">
        <v>26</v>
      </c>
      <c r="F38" s="6" t="s">
        <v>26</v>
      </c>
      <c r="G38" s="6" t="s">
        <v>26</v>
      </c>
      <c r="H38" s="7" t="s">
        <v>31</v>
      </c>
      <c r="I38" s="12">
        <f>I37/I34*100</f>
        <v>46.395524767316978</v>
      </c>
      <c r="J38" s="11">
        <f>J37/J34*100</f>
        <v>4.3301572351300548</v>
      </c>
      <c r="K38" s="10">
        <v>0</v>
      </c>
      <c r="L38" s="10">
        <v>0</v>
      </c>
      <c r="M38" s="11">
        <f>M37/M34*100</f>
        <v>38.540089899872861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1">
        <f>S37/S34*100</f>
        <v>38.540089899872861</v>
      </c>
      <c r="T38" s="11"/>
      <c r="U38" s="10"/>
      <c r="V38" s="10"/>
      <c r="W38" s="1"/>
    </row>
    <row r="39" spans="1:23" ht="15" customHeight="1">
      <c r="A39" s="1"/>
      <c r="B39" s="5" t="s">
        <v>33</v>
      </c>
      <c r="C39" s="6" t="s">
        <v>39</v>
      </c>
      <c r="D39" s="6" t="s">
        <v>41</v>
      </c>
      <c r="E39" s="6" t="s">
        <v>26</v>
      </c>
      <c r="F39" s="6" t="s">
        <v>26</v>
      </c>
      <c r="G39" s="6" t="s">
        <v>26</v>
      </c>
      <c r="H39" s="7" t="s">
        <v>32</v>
      </c>
      <c r="I39" s="12">
        <f>I37/I35*100</f>
        <v>95.925976003599672</v>
      </c>
      <c r="J39" s="11">
        <f>J37/J35*100</f>
        <v>100</v>
      </c>
      <c r="K39" s="10">
        <v>0</v>
      </c>
      <c r="L39" s="10">
        <v>0</v>
      </c>
      <c r="M39" s="11">
        <f>M37/M35*100</f>
        <v>96.008042838986555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1">
        <f>S37/S35*100</f>
        <v>96.008042838986555</v>
      </c>
      <c r="T39" s="11"/>
      <c r="U39" s="10"/>
      <c r="V39" s="10"/>
      <c r="W39" s="1"/>
    </row>
    <row r="40" spans="1:23" ht="15" customHeight="1">
      <c r="A40" s="1"/>
      <c r="B40" s="5" t="s">
        <v>26</v>
      </c>
      <c r="C40" s="6" t="s">
        <v>26</v>
      </c>
      <c r="D40" s="6" t="s">
        <v>26</v>
      </c>
      <c r="E40" s="6" t="s">
        <v>26</v>
      </c>
      <c r="F40" s="6" t="s">
        <v>26</v>
      </c>
      <c r="G40" s="6" t="s">
        <v>26</v>
      </c>
      <c r="H40" s="1"/>
      <c r="I40" s="12"/>
      <c r="J40" s="11"/>
      <c r="K40" s="10"/>
      <c r="L40" s="10"/>
      <c r="M40" s="11"/>
      <c r="N40" s="10"/>
      <c r="O40" s="10"/>
      <c r="P40" s="10"/>
      <c r="Q40" s="10"/>
      <c r="R40" s="10"/>
      <c r="S40" s="11"/>
      <c r="T40" s="11"/>
      <c r="U40" s="10"/>
      <c r="V40" s="10"/>
      <c r="W40" s="1"/>
    </row>
    <row r="41" spans="1:23" ht="18" customHeight="1">
      <c r="A41" s="1"/>
      <c r="B41" s="5" t="s">
        <v>33</v>
      </c>
      <c r="C41" s="6" t="s">
        <v>39</v>
      </c>
      <c r="D41" s="6" t="s">
        <v>41</v>
      </c>
      <c r="E41" s="6" t="s">
        <v>43</v>
      </c>
      <c r="F41" s="6" t="s">
        <v>26</v>
      </c>
      <c r="G41" s="6" t="s">
        <v>26</v>
      </c>
      <c r="H41" s="7" t="s">
        <v>44</v>
      </c>
      <c r="I41" s="13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1"/>
      <c r="U41" s="10"/>
      <c r="V41" s="10"/>
      <c r="W41" s="1"/>
    </row>
    <row r="42" spans="1:23" ht="15" customHeight="1">
      <c r="A42" s="1"/>
      <c r="B42" s="5" t="s">
        <v>33</v>
      </c>
      <c r="C42" s="6" t="s">
        <v>39</v>
      </c>
      <c r="D42" s="6" t="s">
        <v>41</v>
      </c>
      <c r="E42" s="6" t="s">
        <v>43</v>
      </c>
      <c r="F42" s="6" t="s">
        <v>26</v>
      </c>
      <c r="G42" s="6" t="s">
        <v>26</v>
      </c>
      <c r="H42" s="7" t="s">
        <v>35</v>
      </c>
      <c r="I42" s="8">
        <f t="shared" ref="I42:J45" si="4">I50</f>
        <v>1072704</v>
      </c>
      <c r="J42" s="8">
        <f t="shared" si="4"/>
        <v>246319</v>
      </c>
      <c r="K42" s="10">
        <v>0</v>
      </c>
      <c r="L42" s="10">
        <v>0</v>
      </c>
      <c r="M42" s="9">
        <f>I42+J42+K42+L42</f>
        <v>1319023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9">
        <f>M42+R42</f>
        <v>1319023</v>
      </c>
      <c r="T42" s="11">
        <f>M42/S42*100</f>
        <v>100</v>
      </c>
      <c r="U42" s="10">
        <v>0</v>
      </c>
      <c r="V42" s="10">
        <f>O42/S42*100</f>
        <v>0</v>
      </c>
      <c r="W42" s="1"/>
    </row>
    <row r="43" spans="1:23" ht="15" customHeight="1">
      <c r="A43" s="1"/>
      <c r="B43" s="5" t="s">
        <v>33</v>
      </c>
      <c r="C43" s="6" t="s">
        <v>39</v>
      </c>
      <c r="D43" s="6" t="s">
        <v>41</v>
      </c>
      <c r="E43" s="6" t="s">
        <v>43</v>
      </c>
      <c r="F43" s="6" t="s">
        <v>26</v>
      </c>
      <c r="G43" s="6" t="s">
        <v>26</v>
      </c>
      <c r="H43" s="7" t="s">
        <v>36</v>
      </c>
      <c r="I43" s="8">
        <f t="shared" si="4"/>
        <v>518823.65</v>
      </c>
      <c r="J43" s="8">
        <f t="shared" si="4"/>
        <v>10666</v>
      </c>
      <c r="K43" s="10">
        <v>0</v>
      </c>
      <c r="L43" s="10">
        <v>0</v>
      </c>
      <c r="M43" s="9">
        <f>I43+J43+K43+L43</f>
        <v>529489.65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9">
        <f>M43+R43</f>
        <v>529489.65</v>
      </c>
      <c r="T43" s="11">
        <f>M43/S43*100</f>
        <v>100</v>
      </c>
      <c r="U43" s="10">
        <v>0</v>
      </c>
      <c r="V43" s="10">
        <f>O43/S43*100</f>
        <v>0</v>
      </c>
      <c r="W43" s="1"/>
    </row>
    <row r="44" spans="1:23" ht="15" customHeight="1">
      <c r="A44" s="1"/>
      <c r="B44" s="5" t="s">
        <v>33</v>
      </c>
      <c r="C44" s="6" t="s">
        <v>39</v>
      </c>
      <c r="D44" s="6" t="s">
        <v>41</v>
      </c>
      <c r="E44" s="6" t="s">
        <v>43</v>
      </c>
      <c r="F44" s="6" t="s">
        <v>26</v>
      </c>
      <c r="G44" s="6" t="s">
        <v>26</v>
      </c>
      <c r="H44" s="7" t="s">
        <v>37</v>
      </c>
      <c r="I44" s="8">
        <f t="shared" si="4"/>
        <v>21137</v>
      </c>
      <c r="J44" s="8">
        <f t="shared" si="4"/>
        <v>0</v>
      </c>
      <c r="K44" s="10">
        <v>0</v>
      </c>
      <c r="L44" s="10">
        <v>0</v>
      </c>
      <c r="M44" s="9">
        <f>I44+J44+K44+L44</f>
        <v>21137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9">
        <f>M44+R44</f>
        <v>21137</v>
      </c>
      <c r="T44" s="11">
        <f>M44/S44*100</f>
        <v>100</v>
      </c>
      <c r="U44" s="10">
        <v>0</v>
      </c>
      <c r="V44" s="10">
        <f>O44/S44*100</f>
        <v>0</v>
      </c>
      <c r="W44" s="1"/>
    </row>
    <row r="45" spans="1:23" ht="15" customHeight="1">
      <c r="A45" s="1"/>
      <c r="B45" s="5" t="s">
        <v>33</v>
      </c>
      <c r="C45" s="6" t="s">
        <v>39</v>
      </c>
      <c r="D45" s="6" t="s">
        <v>41</v>
      </c>
      <c r="E45" s="6" t="s">
        <v>43</v>
      </c>
      <c r="F45" s="6" t="s">
        <v>26</v>
      </c>
      <c r="G45" s="6" t="s">
        <v>26</v>
      </c>
      <c r="H45" s="7" t="s">
        <v>38</v>
      </c>
      <c r="I45" s="8">
        <f t="shared" si="4"/>
        <v>497686.64999999997</v>
      </c>
      <c r="J45" s="8">
        <f t="shared" si="4"/>
        <v>10666</v>
      </c>
      <c r="K45" s="10">
        <v>0</v>
      </c>
      <c r="L45" s="10">
        <v>0</v>
      </c>
      <c r="M45" s="9">
        <f>I45+J45+K45+L45</f>
        <v>508352.64999999997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9">
        <f>M45+R45</f>
        <v>508352.64999999997</v>
      </c>
      <c r="T45" s="11">
        <f>M45/S45*100</f>
        <v>100</v>
      </c>
      <c r="U45" s="10">
        <v>0</v>
      </c>
      <c r="V45" s="10">
        <f>O45/S45*100</f>
        <v>0</v>
      </c>
      <c r="W45" s="1"/>
    </row>
    <row r="46" spans="1:23" ht="15" customHeight="1">
      <c r="A46" s="1"/>
      <c r="B46" s="5" t="s">
        <v>33</v>
      </c>
      <c r="C46" s="6" t="s">
        <v>39</v>
      </c>
      <c r="D46" s="6" t="s">
        <v>41</v>
      </c>
      <c r="E46" s="6" t="s">
        <v>43</v>
      </c>
      <c r="F46" s="6" t="s">
        <v>26</v>
      </c>
      <c r="G46" s="6" t="s">
        <v>26</v>
      </c>
      <c r="H46" s="7" t="s">
        <v>31</v>
      </c>
      <c r="I46" s="12">
        <f>I45/I42*100</f>
        <v>46.395524767316978</v>
      </c>
      <c r="J46" s="11">
        <f>J45/J42*100</f>
        <v>4.3301572351300548</v>
      </c>
      <c r="K46" s="10">
        <v>0</v>
      </c>
      <c r="L46" s="10">
        <v>0</v>
      </c>
      <c r="M46" s="11">
        <f>M45/M42*100</f>
        <v>38.540089899872861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1">
        <f>S45/S42*100</f>
        <v>38.540089899872861</v>
      </c>
      <c r="T46" s="11"/>
      <c r="U46" s="10"/>
      <c r="V46" s="10"/>
      <c r="W46" s="1"/>
    </row>
    <row r="47" spans="1:23" ht="15" customHeight="1">
      <c r="A47" s="1"/>
      <c r="B47" s="5" t="s">
        <v>33</v>
      </c>
      <c r="C47" s="6" t="s">
        <v>39</v>
      </c>
      <c r="D47" s="6" t="s">
        <v>41</v>
      </c>
      <c r="E47" s="6" t="s">
        <v>43</v>
      </c>
      <c r="F47" s="6" t="s">
        <v>26</v>
      </c>
      <c r="G47" s="6" t="s">
        <v>26</v>
      </c>
      <c r="H47" s="7" t="s">
        <v>32</v>
      </c>
      <c r="I47" s="12">
        <f>I45/I43*100</f>
        <v>95.925976003599672</v>
      </c>
      <c r="J47" s="11">
        <f>J45/J43*100</f>
        <v>100</v>
      </c>
      <c r="K47" s="10">
        <v>0</v>
      </c>
      <c r="L47" s="10">
        <v>0</v>
      </c>
      <c r="M47" s="11">
        <f>M45/M43*100</f>
        <v>96.008042838986555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1">
        <f>S45/S43*100</f>
        <v>96.008042838986555</v>
      </c>
      <c r="T47" s="11"/>
      <c r="U47" s="10"/>
      <c r="V47" s="10"/>
      <c r="W47" s="1"/>
    </row>
    <row r="48" spans="1:23" ht="15" customHeight="1">
      <c r="A48" s="1"/>
      <c r="B48" s="5" t="s">
        <v>26</v>
      </c>
      <c r="C48" s="6" t="s">
        <v>26</v>
      </c>
      <c r="D48" s="6" t="s">
        <v>26</v>
      </c>
      <c r="E48" s="6" t="s">
        <v>26</v>
      </c>
      <c r="F48" s="6" t="s">
        <v>26</v>
      </c>
      <c r="G48" s="6" t="s">
        <v>26</v>
      </c>
      <c r="H48" s="1"/>
      <c r="I48" s="12"/>
      <c r="J48" s="11"/>
      <c r="K48" s="10"/>
      <c r="L48" s="10"/>
      <c r="M48" s="11"/>
      <c r="N48" s="10"/>
      <c r="O48" s="10"/>
      <c r="P48" s="10"/>
      <c r="Q48" s="10"/>
      <c r="R48" s="10"/>
      <c r="S48" s="11"/>
      <c r="T48" s="11"/>
      <c r="U48" s="10"/>
      <c r="V48" s="10"/>
      <c r="W48" s="1"/>
    </row>
    <row r="49" spans="1:23" ht="24" customHeight="1">
      <c r="A49" s="1"/>
      <c r="B49" s="5" t="s">
        <v>33</v>
      </c>
      <c r="C49" s="6" t="s">
        <v>39</v>
      </c>
      <c r="D49" s="6" t="s">
        <v>41</v>
      </c>
      <c r="E49" s="6" t="s">
        <v>43</v>
      </c>
      <c r="F49" s="6" t="s">
        <v>45</v>
      </c>
      <c r="G49" s="6" t="s">
        <v>26</v>
      </c>
      <c r="H49" s="7" t="s">
        <v>46</v>
      </c>
      <c r="I49" s="13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1"/>
      <c r="U49" s="10"/>
      <c r="V49" s="10"/>
      <c r="W49" s="1"/>
    </row>
    <row r="50" spans="1:23" ht="15" customHeight="1">
      <c r="A50" s="1"/>
      <c r="B50" s="5" t="s">
        <v>33</v>
      </c>
      <c r="C50" s="6" t="s">
        <v>39</v>
      </c>
      <c r="D50" s="6" t="s">
        <v>41</v>
      </c>
      <c r="E50" s="6" t="s">
        <v>43</v>
      </c>
      <c r="F50" s="6" t="s">
        <v>45</v>
      </c>
      <c r="G50" s="6" t="s">
        <v>26</v>
      </c>
      <c r="H50" s="7" t="s">
        <v>35</v>
      </c>
      <c r="I50" s="8">
        <f t="shared" ref="I50:J53" si="5">I58</f>
        <v>1072704</v>
      </c>
      <c r="J50" s="8">
        <f t="shared" si="5"/>
        <v>246319</v>
      </c>
      <c r="K50" s="10">
        <v>0</v>
      </c>
      <c r="L50" s="10">
        <v>0</v>
      </c>
      <c r="M50" s="9">
        <f>I50+J50+K50+L50</f>
        <v>1319023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9">
        <f>M50+R50</f>
        <v>1319023</v>
      </c>
      <c r="T50" s="11">
        <f>M50/S50*100</f>
        <v>100</v>
      </c>
      <c r="U50" s="10">
        <v>0</v>
      </c>
      <c r="V50" s="10">
        <f>O50/S50*100</f>
        <v>0</v>
      </c>
      <c r="W50" s="1"/>
    </row>
    <row r="51" spans="1:23" ht="15" customHeight="1">
      <c r="A51" s="1"/>
      <c r="B51" s="5" t="s">
        <v>33</v>
      </c>
      <c r="C51" s="6" t="s">
        <v>39</v>
      </c>
      <c r="D51" s="6" t="s">
        <v>41</v>
      </c>
      <c r="E51" s="6" t="s">
        <v>43</v>
      </c>
      <c r="F51" s="6" t="s">
        <v>45</v>
      </c>
      <c r="G51" s="6" t="s">
        <v>26</v>
      </c>
      <c r="H51" s="7" t="s">
        <v>36</v>
      </c>
      <c r="I51" s="8">
        <f t="shared" si="5"/>
        <v>518823.65</v>
      </c>
      <c r="J51" s="8">
        <f t="shared" si="5"/>
        <v>10666</v>
      </c>
      <c r="K51" s="10">
        <v>0</v>
      </c>
      <c r="L51" s="10">
        <v>0</v>
      </c>
      <c r="M51" s="9">
        <f>I51+J51+K51+L51</f>
        <v>529489.65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9">
        <f>M51+R51</f>
        <v>529489.65</v>
      </c>
      <c r="T51" s="11">
        <f>M51/S51*100</f>
        <v>100</v>
      </c>
      <c r="U51" s="10">
        <v>0</v>
      </c>
      <c r="V51" s="10">
        <f>O51/S51*100</f>
        <v>0</v>
      </c>
      <c r="W51" s="1"/>
    </row>
    <row r="52" spans="1:23" ht="15" customHeight="1">
      <c r="A52" s="1"/>
      <c r="B52" s="5" t="s">
        <v>33</v>
      </c>
      <c r="C52" s="6" t="s">
        <v>39</v>
      </c>
      <c r="D52" s="6" t="s">
        <v>41</v>
      </c>
      <c r="E52" s="6" t="s">
        <v>43</v>
      </c>
      <c r="F52" s="6" t="s">
        <v>45</v>
      </c>
      <c r="G52" s="6" t="s">
        <v>26</v>
      </c>
      <c r="H52" s="7" t="s">
        <v>37</v>
      </c>
      <c r="I52" s="8">
        <f t="shared" si="5"/>
        <v>21137</v>
      </c>
      <c r="J52" s="8">
        <f t="shared" si="5"/>
        <v>0</v>
      </c>
      <c r="K52" s="10">
        <v>0</v>
      </c>
      <c r="L52" s="10">
        <v>0</v>
      </c>
      <c r="M52" s="9">
        <f>I52+J52+K52+L52</f>
        <v>21137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9">
        <f>M52+R52</f>
        <v>21137</v>
      </c>
      <c r="T52" s="11">
        <f>M52/S52*100</f>
        <v>100</v>
      </c>
      <c r="U52" s="10">
        <v>0</v>
      </c>
      <c r="V52" s="10">
        <f>O52/S52*100</f>
        <v>0</v>
      </c>
      <c r="W52" s="1"/>
    </row>
    <row r="53" spans="1:23" ht="15" customHeight="1">
      <c r="A53" s="1"/>
      <c r="B53" s="5" t="s">
        <v>33</v>
      </c>
      <c r="C53" s="6" t="s">
        <v>39</v>
      </c>
      <c r="D53" s="6" t="s">
        <v>41</v>
      </c>
      <c r="E53" s="6" t="s">
        <v>43</v>
      </c>
      <c r="F53" s="6" t="s">
        <v>45</v>
      </c>
      <c r="G53" s="6" t="s">
        <v>26</v>
      </c>
      <c r="H53" s="7" t="s">
        <v>38</v>
      </c>
      <c r="I53" s="8">
        <f t="shared" si="5"/>
        <v>497686.64999999997</v>
      </c>
      <c r="J53" s="8">
        <f t="shared" si="5"/>
        <v>10666</v>
      </c>
      <c r="K53" s="10">
        <v>0</v>
      </c>
      <c r="L53" s="10">
        <v>0</v>
      </c>
      <c r="M53" s="9">
        <f>I53+J53+K53+L53</f>
        <v>508352.64999999997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9">
        <f>M53+R53</f>
        <v>508352.64999999997</v>
      </c>
      <c r="T53" s="11">
        <f>M53/S53*100</f>
        <v>100</v>
      </c>
      <c r="U53" s="10">
        <v>0</v>
      </c>
      <c r="V53" s="10">
        <f>O53/S53*100</f>
        <v>0</v>
      </c>
      <c r="W53" s="1"/>
    </row>
    <row r="54" spans="1:23" ht="15" customHeight="1">
      <c r="A54" s="1"/>
      <c r="B54" s="5" t="s">
        <v>33</v>
      </c>
      <c r="C54" s="6" t="s">
        <v>39</v>
      </c>
      <c r="D54" s="6" t="s">
        <v>41</v>
      </c>
      <c r="E54" s="6" t="s">
        <v>43</v>
      </c>
      <c r="F54" s="6" t="s">
        <v>45</v>
      </c>
      <c r="G54" s="6" t="s">
        <v>26</v>
      </c>
      <c r="H54" s="7" t="s">
        <v>31</v>
      </c>
      <c r="I54" s="12">
        <f>I53/I50*100</f>
        <v>46.395524767316978</v>
      </c>
      <c r="J54" s="11">
        <f>J53/J50*100</f>
        <v>4.3301572351300548</v>
      </c>
      <c r="K54" s="10">
        <v>0</v>
      </c>
      <c r="L54" s="10">
        <v>0</v>
      </c>
      <c r="M54" s="11">
        <f>M53/M50*100</f>
        <v>38.540089899872861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1">
        <f>S53/S50*100</f>
        <v>38.540089899872861</v>
      </c>
      <c r="T54" s="11"/>
      <c r="U54" s="10"/>
      <c r="V54" s="10"/>
      <c r="W54" s="1"/>
    </row>
    <row r="55" spans="1:23" ht="15" customHeight="1">
      <c r="A55" s="1"/>
      <c r="B55" s="5" t="s">
        <v>33</v>
      </c>
      <c r="C55" s="6" t="s">
        <v>39</v>
      </c>
      <c r="D55" s="6" t="s">
        <v>41</v>
      </c>
      <c r="E55" s="6" t="s">
        <v>43</v>
      </c>
      <c r="F55" s="6" t="s">
        <v>45</v>
      </c>
      <c r="G55" s="6" t="s">
        <v>26</v>
      </c>
      <c r="H55" s="7" t="s">
        <v>32</v>
      </c>
      <c r="I55" s="19">
        <f>I53/I51*100</f>
        <v>95.925976003599672</v>
      </c>
      <c r="J55" s="20">
        <f>J53/J51*100</f>
        <v>100</v>
      </c>
      <c r="K55" s="15">
        <v>0</v>
      </c>
      <c r="L55" s="15">
        <v>0</v>
      </c>
      <c r="M55" s="11">
        <f>M53/M51*100</f>
        <v>96.008042838986555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1">
        <f>S53/S51*100</f>
        <v>96.008042838986555</v>
      </c>
      <c r="T55" s="11"/>
      <c r="U55" s="10"/>
      <c r="V55" s="10"/>
      <c r="W55" s="1"/>
    </row>
    <row r="56" spans="1:23" ht="15" customHeight="1">
      <c r="A56" s="1"/>
      <c r="B56" s="5" t="s">
        <v>26</v>
      </c>
      <c r="C56" s="6" t="s">
        <v>26</v>
      </c>
      <c r="D56" s="6" t="s">
        <v>26</v>
      </c>
      <c r="E56" s="6" t="s">
        <v>26</v>
      </c>
      <c r="F56" s="6" t="s">
        <v>26</v>
      </c>
      <c r="G56" s="6" t="s">
        <v>26</v>
      </c>
      <c r="H56" s="1"/>
      <c r="I56" s="19"/>
      <c r="J56" s="20"/>
      <c r="K56" s="15"/>
      <c r="L56" s="15"/>
      <c r="M56" s="11"/>
      <c r="N56" s="10"/>
      <c r="O56" s="10"/>
      <c r="P56" s="10"/>
      <c r="Q56" s="10"/>
      <c r="R56" s="10"/>
      <c r="S56" s="11"/>
      <c r="T56" s="11"/>
      <c r="U56" s="10"/>
      <c r="V56" s="10"/>
      <c r="W56" s="1"/>
    </row>
    <row r="57" spans="1:23" ht="18" customHeight="1">
      <c r="A57" s="1"/>
      <c r="B57" s="5" t="s">
        <v>33</v>
      </c>
      <c r="C57" s="6" t="s">
        <v>39</v>
      </c>
      <c r="D57" s="6" t="s">
        <v>41</v>
      </c>
      <c r="E57" s="6" t="s">
        <v>43</v>
      </c>
      <c r="F57" s="6" t="s">
        <v>45</v>
      </c>
      <c r="G57" s="6" t="s">
        <v>47</v>
      </c>
      <c r="H57" s="7" t="s">
        <v>48</v>
      </c>
      <c r="I57" s="14">
        <v>0</v>
      </c>
      <c r="J57" s="15">
        <v>0</v>
      </c>
      <c r="K57" s="15">
        <v>0</v>
      </c>
      <c r="L57" s="15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1"/>
      <c r="U57" s="10"/>
      <c r="V57" s="10"/>
      <c r="W57" s="1"/>
    </row>
    <row r="58" spans="1:23" ht="15" customHeight="1">
      <c r="A58" s="1"/>
      <c r="B58" s="5" t="s">
        <v>33</v>
      </c>
      <c r="C58" s="6" t="s">
        <v>39</v>
      </c>
      <c r="D58" s="6" t="s">
        <v>41</v>
      </c>
      <c r="E58" s="6" t="s">
        <v>43</v>
      </c>
      <c r="F58" s="6" t="s">
        <v>45</v>
      </c>
      <c r="G58" s="6" t="s">
        <v>47</v>
      </c>
      <c r="H58" s="7" t="s">
        <v>35</v>
      </c>
      <c r="I58" s="16">
        <v>1072704</v>
      </c>
      <c r="J58" s="17">
        <v>246319</v>
      </c>
      <c r="K58" s="15">
        <v>0</v>
      </c>
      <c r="L58" s="15">
        <v>0</v>
      </c>
      <c r="M58" s="9">
        <f>I58+J58+K58+L58</f>
        <v>1319023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9">
        <f>M58+R58</f>
        <v>1319023</v>
      </c>
      <c r="T58" s="11">
        <f>M58/S58*100</f>
        <v>100</v>
      </c>
      <c r="U58" s="10">
        <v>0</v>
      </c>
      <c r="V58" s="10">
        <f>O58/S58*100</f>
        <v>0</v>
      </c>
      <c r="W58" s="1"/>
    </row>
    <row r="59" spans="1:23" ht="15" customHeight="1">
      <c r="A59" s="1"/>
      <c r="B59" s="5" t="s">
        <v>33</v>
      </c>
      <c r="C59" s="6" t="s">
        <v>39</v>
      </c>
      <c r="D59" s="6" t="s">
        <v>41</v>
      </c>
      <c r="E59" s="6" t="s">
        <v>43</v>
      </c>
      <c r="F59" s="6" t="s">
        <v>45</v>
      </c>
      <c r="G59" s="6" t="s">
        <v>47</v>
      </c>
      <c r="H59" s="7" t="s">
        <v>36</v>
      </c>
      <c r="I59" s="16">
        <v>518823.65</v>
      </c>
      <c r="J59" s="17">
        <v>10666</v>
      </c>
      <c r="K59" s="15">
        <v>0</v>
      </c>
      <c r="L59" s="15">
        <v>0</v>
      </c>
      <c r="M59" s="9">
        <f>I59+J59+K59+L59</f>
        <v>529489.65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9">
        <f>M59+R59</f>
        <v>529489.65</v>
      </c>
      <c r="T59" s="11">
        <f>M59/S59*100</f>
        <v>100</v>
      </c>
      <c r="U59" s="10">
        <v>0</v>
      </c>
      <c r="V59" s="10">
        <f>O59/S59*100</f>
        <v>0</v>
      </c>
      <c r="W59" s="1"/>
    </row>
    <row r="60" spans="1:23" ht="15" customHeight="1">
      <c r="A60" s="1"/>
      <c r="B60" s="5" t="s">
        <v>33</v>
      </c>
      <c r="C60" s="6" t="s">
        <v>39</v>
      </c>
      <c r="D60" s="6" t="s">
        <v>41</v>
      </c>
      <c r="E60" s="6" t="s">
        <v>43</v>
      </c>
      <c r="F60" s="6" t="s">
        <v>45</v>
      </c>
      <c r="G60" s="6" t="s">
        <v>47</v>
      </c>
      <c r="H60" s="7" t="s">
        <v>37</v>
      </c>
      <c r="I60" s="16">
        <v>21137</v>
      </c>
      <c r="J60" s="17">
        <v>0</v>
      </c>
      <c r="K60" s="15">
        <v>0</v>
      </c>
      <c r="L60" s="15">
        <v>0</v>
      </c>
      <c r="M60" s="9">
        <f>I60+J60+K60+L60</f>
        <v>21137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9">
        <f>M60+R60</f>
        <v>21137</v>
      </c>
      <c r="T60" s="11">
        <f>M60/S60*100</f>
        <v>100</v>
      </c>
      <c r="U60" s="10">
        <v>0</v>
      </c>
      <c r="V60" s="10">
        <f>O60/S60*100</f>
        <v>0</v>
      </c>
      <c r="W60" s="1"/>
    </row>
    <row r="61" spans="1:23" ht="15" customHeight="1">
      <c r="A61" s="1"/>
      <c r="B61" s="5" t="s">
        <v>33</v>
      </c>
      <c r="C61" s="6" t="s">
        <v>39</v>
      </c>
      <c r="D61" s="6" t="s">
        <v>41</v>
      </c>
      <c r="E61" s="6" t="s">
        <v>43</v>
      </c>
      <c r="F61" s="6" t="s">
        <v>45</v>
      </c>
      <c r="G61" s="6" t="s">
        <v>47</v>
      </c>
      <c r="H61" s="7" t="s">
        <v>38</v>
      </c>
      <c r="I61" s="16">
        <v>497686.64999999997</v>
      </c>
      <c r="J61" s="17">
        <v>10666</v>
      </c>
      <c r="K61" s="15">
        <v>0</v>
      </c>
      <c r="L61" s="15">
        <v>0</v>
      </c>
      <c r="M61" s="9">
        <f>I61+J61+K61+L61</f>
        <v>508352.64999999997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9">
        <f>M61+R61</f>
        <v>508352.64999999997</v>
      </c>
      <c r="T61" s="11">
        <f>M61/S61*100</f>
        <v>100</v>
      </c>
      <c r="U61" s="10">
        <v>0</v>
      </c>
      <c r="V61" s="10">
        <f>O61/S61*100</f>
        <v>0</v>
      </c>
      <c r="W61" s="1"/>
    </row>
    <row r="62" spans="1:23" ht="15" customHeight="1">
      <c r="A62" s="1"/>
      <c r="B62" s="5" t="s">
        <v>33</v>
      </c>
      <c r="C62" s="6" t="s">
        <v>39</v>
      </c>
      <c r="D62" s="6" t="s">
        <v>41</v>
      </c>
      <c r="E62" s="6" t="s">
        <v>43</v>
      </c>
      <c r="F62" s="6" t="s">
        <v>45</v>
      </c>
      <c r="G62" s="6" t="s">
        <v>47</v>
      </c>
      <c r="H62" s="7" t="s">
        <v>31</v>
      </c>
      <c r="I62" s="19">
        <f>I61/I58*100</f>
        <v>46.395524767316978</v>
      </c>
      <c r="J62" s="20">
        <f>J61/J58*100</f>
        <v>4.3301572351300548</v>
      </c>
      <c r="K62" s="15">
        <v>0</v>
      </c>
      <c r="L62" s="15">
        <v>0</v>
      </c>
      <c r="M62" s="11">
        <f>M61/M58*100</f>
        <v>38.540089899872861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1">
        <f>S61/S58*100</f>
        <v>38.540089899872861</v>
      </c>
      <c r="T62" s="11"/>
      <c r="U62" s="10"/>
      <c r="V62" s="10"/>
      <c r="W62" s="1"/>
    </row>
    <row r="63" spans="1:23" ht="15" customHeight="1">
      <c r="A63" s="1"/>
      <c r="B63" s="5" t="s">
        <v>33</v>
      </c>
      <c r="C63" s="6" t="s">
        <v>39</v>
      </c>
      <c r="D63" s="6" t="s">
        <v>41</v>
      </c>
      <c r="E63" s="6" t="s">
        <v>43</v>
      </c>
      <c r="F63" s="6" t="s">
        <v>45</v>
      </c>
      <c r="G63" s="6" t="s">
        <v>47</v>
      </c>
      <c r="H63" s="7" t="s">
        <v>32</v>
      </c>
      <c r="I63" s="19">
        <f>I61/I59*100</f>
        <v>95.925976003599672</v>
      </c>
      <c r="J63" s="20">
        <f>J61/J59*100</f>
        <v>100</v>
      </c>
      <c r="K63" s="15">
        <v>0</v>
      </c>
      <c r="L63" s="15">
        <v>0</v>
      </c>
      <c r="M63" s="11">
        <f>M61/M59*100</f>
        <v>96.008042838986555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1">
        <f>S61/S59*100</f>
        <v>96.008042838986555</v>
      </c>
      <c r="T63" s="11"/>
      <c r="U63" s="10"/>
      <c r="V63" s="10"/>
      <c r="W63" s="1"/>
    </row>
    <row r="64" spans="1:23" ht="15" customHeight="1">
      <c r="A64" s="1"/>
      <c r="B64" s="5" t="s">
        <v>26</v>
      </c>
      <c r="C64" s="6" t="s">
        <v>26</v>
      </c>
      <c r="D64" s="6" t="s">
        <v>26</v>
      </c>
      <c r="E64" s="6" t="s">
        <v>26</v>
      </c>
      <c r="F64" s="6" t="s">
        <v>26</v>
      </c>
      <c r="G64" s="6" t="s">
        <v>26</v>
      </c>
      <c r="H64" s="1"/>
      <c r="I64" s="19"/>
      <c r="J64" s="20"/>
      <c r="K64" s="15"/>
      <c r="L64" s="17"/>
      <c r="M64" s="11"/>
      <c r="N64" s="10"/>
      <c r="O64" s="10"/>
      <c r="P64" s="10"/>
      <c r="Q64" s="10"/>
      <c r="R64" s="10"/>
      <c r="S64" s="11"/>
      <c r="T64" s="11"/>
      <c r="U64" s="10"/>
      <c r="V64" s="10"/>
      <c r="W64" s="1"/>
    </row>
    <row r="65" spans="1:23" ht="18" customHeight="1">
      <c r="A65" s="1"/>
      <c r="B65" s="5" t="s">
        <v>49</v>
      </c>
      <c r="C65" s="6" t="s">
        <v>26</v>
      </c>
      <c r="D65" s="6" t="s">
        <v>26</v>
      </c>
      <c r="E65" s="6" t="s">
        <v>26</v>
      </c>
      <c r="F65" s="6" t="s">
        <v>26</v>
      </c>
      <c r="G65" s="6" t="s">
        <v>26</v>
      </c>
      <c r="H65" s="7" t="s">
        <v>50</v>
      </c>
      <c r="I65" s="13">
        <v>0</v>
      </c>
      <c r="J65" s="10">
        <v>0</v>
      </c>
      <c r="K65" s="10">
        <v>0</v>
      </c>
      <c r="L65" s="9"/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1"/>
      <c r="U65" s="10"/>
      <c r="V65" s="10"/>
      <c r="W65" s="1"/>
    </row>
    <row r="66" spans="1:23" ht="15" customHeight="1">
      <c r="A66" s="1"/>
      <c r="B66" s="5" t="s">
        <v>49</v>
      </c>
      <c r="C66" s="6" t="s">
        <v>26</v>
      </c>
      <c r="D66" s="6" t="s">
        <v>26</v>
      </c>
      <c r="E66" s="6" t="s">
        <v>26</v>
      </c>
      <c r="F66" s="6" t="s">
        <v>26</v>
      </c>
      <c r="G66" s="6" t="s">
        <v>26</v>
      </c>
      <c r="H66" s="7" t="s">
        <v>35</v>
      </c>
      <c r="I66" s="8">
        <f t="shared" ref="I66:J69" si="6">I74</f>
        <v>34489018</v>
      </c>
      <c r="J66" s="8">
        <f t="shared" si="6"/>
        <v>37084253</v>
      </c>
      <c r="K66" s="10">
        <v>0</v>
      </c>
      <c r="L66" s="9">
        <f>L74</f>
        <v>0</v>
      </c>
      <c r="M66" s="9">
        <f>I66+J66+K66+L66</f>
        <v>71573271</v>
      </c>
      <c r="N66" s="9"/>
      <c r="O66" s="9">
        <f>O74</f>
        <v>0</v>
      </c>
      <c r="P66" s="10">
        <v>0</v>
      </c>
      <c r="Q66" s="10">
        <v>0</v>
      </c>
      <c r="R66" s="9">
        <f>R74</f>
        <v>0</v>
      </c>
      <c r="S66" s="9">
        <f>M66+R66</f>
        <v>71573271</v>
      </c>
      <c r="T66" s="11">
        <f>M66/S66*100</f>
        <v>100</v>
      </c>
      <c r="U66" s="10">
        <v>0</v>
      </c>
      <c r="V66" s="11">
        <f>R66/S66*100</f>
        <v>0</v>
      </c>
      <c r="W66" s="1"/>
    </row>
    <row r="67" spans="1:23" ht="15" customHeight="1">
      <c r="A67" s="1"/>
      <c r="B67" s="5" t="s">
        <v>49</v>
      </c>
      <c r="C67" s="6" t="s">
        <v>26</v>
      </c>
      <c r="D67" s="6" t="s">
        <v>26</v>
      </c>
      <c r="E67" s="6" t="s">
        <v>26</v>
      </c>
      <c r="F67" s="6" t="s">
        <v>26</v>
      </c>
      <c r="G67" s="6" t="s">
        <v>26</v>
      </c>
      <c r="H67" s="7" t="s">
        <v>36</v>
      </c>
      <c r="I67" s="8">
        <f t="shared" si="6"/>
        <v>22023786.939999998</v>
      </c>
      <c r="J67" s="8">
        <f t="shared" si="6"/>
        <v>7663470.9900000002</v>
      </c>
      <c r="K67" s="10">
        <v>0</v>
      </c>
      <c r="L67" s="9">
        <f>L75</f>
        <v>0</v>
      </c>
      <c r="M67" s="9">
        <f>I67+J67+K67+L67</f>
        <v>29687257.93</v>
      </c>
      <c r="N67" s="9"/>
      <c r="O67" s="9">
        <f>O75</f>
        <v>0</v>
      </c>
      <c r="P67" s="10">
        <v>0</v>
      </c>
      <c r="Q67" s="10">
        <v>0</v>
      </c>
      <c r="R67" s="9">
        <f>R75</f>
        <v>0</v>
      </c>
      <c r="S67" s="9">
        <f>M67+R67</f>
        <v>29687257.93</v>
      </c>
      <c r="T67" s="11">
        <f>M67/S67*100</f>
        <v>100</v>
      </c>
      <c r="U67" s="10">
        <v>0</v>
      </c>
      <c r="V67" s="11">
        <f>R67/S67*100</f>
        <v>0</v>
      </c>
      <c r="W67" s="1"/>
    </row>
    <row r="68" spans="1:23" ht="15" customHeight="1">
      <c r="A68" s="1"/>
      <c r="B68" s="5" t="s">
        <v>49</v>
      </c>
      <c r="C68" s="6" t="s">
        <v>26</v>
      </c>
      <c r="D68" s="6" t="s">
        <v>26</v>
      </c>
      <c r="E68" s="6" t="s">
        <v>26</v>
      </c>
      <c r="F68" s="6" t="s">
        <v>26</v>
      </c>
      <c r="G68" s="6" t="s">
        <v>26</v>
      </c>
      <c r="H68" s="7" t="s">
        <v>37</v>
      </c>
      <c r="I68" s="8">
        <f t="shared" si="6"/>
        <v>794103</v>
      </c>
      <c r="J68" s="8">
        <f t="shared" si="6"/>
        <v>0</v>
      </c>
      <c r="K68" s="10">
        <v>0</v>
      </c>
      <c r="L68" s="11">
        <f>L76</f>
        <v>0</v>
      </c>
      <c r="M68" s="9">
        <f>I68+J68+K68+L68</f>
        <v>794103</v>
      </c>
      <c r="N68" s="11"/>
      <c r="O68" s="11">
        <f>O76</f>
        <v>0</v>
      </c>
      <c r="P68" s="10">
        <v>0</v>
      </c>
      <c r="Q68" s="10">
        <v>0</v>
      </c>
      <c r="R68" s="11">
        <f>R76</f>
        <v>0</v>
      </c>
      <c r="S68" s="9">
        <f>M68+R68</f>
        <v>794103</v>
      </c>
      <c r="T68" s="11">
        <f>M68/S68*100</f>
        <v>100</v>
      </c>
      <c r="U68" s="10">
        <v>0</v>
      </c>
      <c r="V68" s="11">
        <f>R68/S68*100</f>
        <v>0</v>
      </c>
      <c r="W68" s="1"/>
    </row>
    <row r="69" spans="1:23" ht="15" customHeight="1">
      <c r="A69" s="1"/>
      <c r="B69" s="5" t="s">
        <v>49</v>
      </c>
      <c r="C69" s="6" t="s">
        <v>26</v>
      </c>
      <c r="D69" s="6" t="s">
        <v>26</v>
      </c>
      <c r="E69" s="6" t="s">
        <v>26</v>
      </c>
      <c r="F69" s="6" t="s">
        <v>26</v>
      </c>
      <c r="G69" s="6" t="s">
        <v>26</v>
      </c>
      <c r="H69" s="7" t="s">
        <v>38</v>
      </c>
      <c r="I69" s="8">
        <f t="shared" si="6"/>
        <v>20046013.870000001</v>
      </c>
      <c r="J69" s="8">
        <f t="shared" si="6"/>
        <v>7640967.6999999993</v>
      </c>
      <c r="K69" s="10">
        <v>0</v>
      </c>
      <c r="L69" s="11">
        <f>L77</f>
        <v>0</v>
      </c>
      <c r="M69" s="9">
        <f>I69+J69+K69+L69</f>
        <v>27686981.57</v>
      </c>
      <c r="N69" s="11"/>
      <c r="O69" s="11">
        <f>O77</f>
        <v>0</v>
      </c>
      <c r="P69" s="10">
        <v>0</v>
      </c>
      <c r="Q69" s="10">
        <v>0</v>
      </c>
      <c r="R69" s="11">
        <f>R77</f>
        <v>0</v>
      </c>
      <c r="S69" s="9">
        <f>M69+R69</f>
        <v>27686981.57</v>
      </c>
      <c r="T69" s="11">
        <f>M69/S69*100</f>
        <v>100</v>
      </c>
      <c r="U69" s="10">
        <v>0</v>
      </c>
      <c r="V69" s="11">
        <f>R69/S69*100</f>
        <v>0</v>
      </c>
      <c r="W69" s="1"/>
    </row>
    <row r="70" spans="1:23" ht="15" customHeight="1">
      <c r="A70" s="1"/>
      <c r="B70" s="5" t="s">
        <v>49</v>
      </c>
      <c r="C70" s="6" t="s">
        <v>26</v>
      </c>
      <c r="D70" s="6" t="s">
        <v>26</v>
      </c>
      <c r="E70" s="6" t="s">
        <v>26</v>
      </c>
      <c r="F70" s="6" t="s">
        <v>26</v>
      </c>
      <c r="G70" s="6" t="s">
        <v>26</v>
      </c>
      <c r="H70" s="7" t="s">
        <v>31</v>
      </c>
      <c r="I70" s="12">
        <f>I69/I66*100</f>
        <v>58.122889639826802</v>
      </c>
      <c r="J70" s="11">
        <f>J69/J66*100</f>
        <v>20.604345731326983</v>
      </c>
      <c r="K70" s="10">
        <v>0</v>
      </c>
      <c r="L70" s="9">
        <v>0</v>
      </c>
      <c r="M70" s="11">
        <f>M69/M66*100</f>
        <v>38.683409578975372</v>
      </c>
      <c r="N70" s="9"/>
      <c r="O70" s="9">
        <v>0</v>
      </c>
      <c r="P70" s="10">
        <v>0</v>
      </c>
      <c r="Q70" s="10">
        <v>0</v>
      </c>
      <c r="R70" s="9">
        <v>0</v>
      </c>
      <c r="S70" s="11">
        <f>S69/S66*100</f>
        <v>38.683409578975372</v>
      </c>
      <c r="T70" s="11"/>
      <c r="U70" s="10"/>
      <c r="V70" s="10"/>
      <c r="W70" s="1"/>
    </row>
    <row r="71" spans="1:23" ht="15" customHeight="1">
      <c r="A71" s="1"/>
      <c r="B71" s="5" t="s">
        <v>49</v>
      </c>
      <c r="C71" s="6" t="s">
        <v>26</v>
      </c>
      <c r="D71" s="6" t="s">
        <v>26</v>
      </c>
      <c r="E71" s="6" t="s">
        <v>26</v>
      </c>
      <c r="F71" s="6" t="s">
        <v>26</v>
      </c>
      <c r="G71" s="6" t="s">
        <v>26</v>
      </c>
      <c r="H71" s="7" t="s">
        <v>32</v>
      </c>
      <c r="I71" s="12">
        <f>I69/I67*100</f>
        <v>91.0198319871687</v>
      </c>
      <c r="J71" s="11">
        <f>J69/J67*100</f>
        <v>99.706356427402611</v>
      </c>
      <c r="K71" s="10">
        <v>0</v>
      </c>
      <c r="L71" s="9" t="e">
        <f>L69/L67*100</f>
        <v>#DIV/0!</v>
      </c>
      <c r="M71" s="11">
        <f>M69/M67*100</f>
        <v>93.262172058071243</v>
      </c>
      <c r="N71" s="9"/>
      <c r="O71" s="9" t="e">
        <f>O69/O67*100</f>
        <v>#DIV/0!</v>
      </c>
      <c r="P71" s="10">
        <v>0</v>
      </c>
      <c r="Q71" s="10">
        <v>0</v>
      </c>
      <c r="R71" s="9" t="e">
        <f>R69/R67*100</f>
        <v>#DIV/0!</v>
      </c>
      <c r="S71" s="11">
        <f>S69/S67*100</f>
        <v>93.262172058071243</v>
      </c>
      <c r="T71" s="11"/>
      <c r="U71" s="10"/>
      <c r="V71" s="10"/>
      <c r="W71" s="1"/>
    </row>
    <row r="72" spans="1:23" ht="15" customHeight="1">
      <c r="A72" s="1"/>
      <c r="B72" s="5" t="s">
        <v>26</v>
      </c>
      <c r="C72" s="6" t="s">
        <v>26</v>
      </c>
      <c r="D72" s="6" t="s">
        <v>26</v>
      </c>
      <c r="E72" s="6" t="s">
        <v>26</v>
      </c>
      <c r="F72" s="6" t="s">
        <v>26</v>
      </c>
      <c r="G72" s="6" t="s">
        <v>26</v>
      </c>
      <c r="H72" s="1"/>
      <c r="I72" s="12"/>
      <c r="J72" s="11"/>
      <c r="K72" s="10"/>
      <c r="L72" s="9"/>
      <c r="M72" s="11"/>
      <c r="N72" s="10"/>
      <c r="O72" s="10"/>
      <c r="P72" s="10"/>
      <c r="Q72" s="10"/>
      <c r="R72" s="10"/>
      <c r="S72" s="11"/>
      <c r="T72" s="11"/>
      <c r="U72" s="10"/>
      <c r="V72" s="10"/>
      <c r="W72" s="1"/>
    </row>
    <row r="73" spans="1:23" ht="24" customHeight="1">
      <c r="A73" s="1"/>
      <c r="B73" s="5" t="s">
        <v>49</v>
      </c>
      <c r="C73" s="6" t="s">
        <v>51</v>
      </c>
      <c r="D73" s="6" t="s">
        <v>26</v>
      </c>
      <c r="E73" s="6" t="s">
        <v>26</v>
      </c>
      <c r="F73" s="6" t="s">
        <v>26</v>
      </c>
      <c r="G73" s="6" t="s">
        <v>26</v>
      </c>
      <c r="H73" s="7" t="s">
        <v>52</v>
      </c>
      <c r="I73" s="13">
        <v>0</v>
      </c>
      <c r="J73" s="10">
        <v>0</v>
      </c>
      <c r="K73" s="10">
        <v>0</v>
      </c>
      <c r="L73" s="9"/>
      <c r="M73" s="10">
        <v>0</v>
      </c>
      <c r="N73" s="10"/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1"/>
      <c r="U73" s="10"/>
      <c r="V73" s="10"/>
      <c r="W73" s="1"/>
    </row>
    <row r="74" spans="1:23" ht="15" customHeight="1">
      <c r="A74" s="1"/>
      <c r="B74" s="5" t="s">
        <v>49</v>
      </c>
      <c r="C74" s="6" t="s">
        <v>51</v>
      </c>
      <c r="D74" s="6" t="s">
        <v>26</v>
      </c>
      <c r="E74" s="6" t="s">
        <v>26</v>
      </c>
      <c r="F74" s="6" t="s">
        <v>26</v>
      </c>
      <c r="G74" s="6" t="s">
        <v>26</v>
      </c>
      <c r="H74" s="7" t="s">
        <v>35</v>
      </c>
      <c r="I74" s="8">
        <f t="shared" ref="I74:J77" si="7">I82</f>
        <v>34489018</v>
      </c>
      <c r="J74" s="8">
        <f t="shared" si="7"/>
        <v>37084253</v>
      </c>
      <c r="K74" s="10">
        <v>0</v>
      </c>
      <c r="L74" s="11">
        <f>L82</f>
        <v>0</v>
      </c>
      <c r="M74" s="9">
        <f>I74+J74+K74+L74</f>
        <v>71573271</v>
      </c>
      <c r="N74" s="9"/>
      <c r="O74" s="9">
        <f>O82</f>
        <v>0</v>
      </c>
      <c r="P74" s="10">
        <v>0</v>
      </c>
      <c r="Q74" s="10">
        <v>0</v>
      </c>
      <c r="R74" s="9">
        <f>R82</f>
        <v>0</v>
      </c>
      <c r="S74" s="9">
        <f>M74+R74</f>
        <v>71573271</v>
      </c>
      <c r="T74" s="11">
        <f>M74/S74*100</f>
        <v>100</v>
      </c>
      <c r="U74" s="10">
        <v>0</v>
      </c>
      <c r="V74" s="11">
        <f>R74/S74*100</f>
        <v>0</v>
      </c>
      <c r="W74" s="1"/>
    </row>
    <row r="75" spans="1:23" ht="15" customHeight="1">
      <c r="A75" s="1"/>
      <c r="B75" s="5" t="s">
        <v>49</v>
      </c>
      <c r="C75" s="6" t="s">
        <v>51</v>
      </c>
      <c r="D75" s="6" t="s">
        <v>26</v>
      </c>
      <c r="E75" s="6" t="s">
        <v>26</v>
      </c>
      <c r="F75" s="6" t="s">
        <v>26</v>
      </c>
      <c r="G75" s="6" t="s">
        <v>26</v>
      </c>
      <c r="H75" s="7" t="s">
        <v>36</v>
      </c>
      <c r="I75" s="8">
        <f t="shared" si="7"/>
        <v>22023786.939999998</v>
      </c>
      <c r="J75" s="8">
        <f t="shared" si="7"/>
        <v>7663470.9900000002</v>
      </c>
      <c r="K75" s="10">
        <v>0</v>
      </c>
      <c r="L75" s="11">
        <f>L83</f>
        <v>0</v>
      </c>
      <c r="M75" s="9">
        <f>I75+J75+K75+L75</f>
        <v>29687257.93</v>
      </c>
      <c r="N75" s="9"/>
      <c r="O75" s="9">
        <f>O83</f>
        <v>0</v>
      </c>
      <c r="P75" s="10">
        <v>0</v>
      </c>
      <c r="Q75" s="10">
        <v>0</v>
      </c>
      <c r="R75" s="9">
        <f>R83</f>
        <v>0</v>
      </c>
      <c r="S75" s="9">
        <f>M75+R75</f>
        <v>29687257.93</v>
      </c>
      <c r="T75" s="11">
        <f>M75/S75*100</f>
        <v>100</v>
      </c>
      <c r="U75" s="10">
        <v>0</v>
      </c>
      <c r="V75" s="11">
        <f>R75/S75*100</f>
        <v>0</v>
      </c>
      <c r="W75" s="1"/>
    </row>
    <row r="76" spans="1:23" ht="15" customHeight="1">
      <c r="A76" s="1"/>
      <c r="B76" s="5" t="s">
        <v>49</v>
      </c>
      <c r="C76" s="6" t="s">
        <v>51</v>
      </c>
      <c r="D76" s="6" t="s">
        <v>26</v>
      </c>
      <c r="E76" s="6" t="s">
        <v>26</v>
      </c>
      <c r="F76" s="6" t="s">
        <v>26</v>
      </c>
      <c r="G76" s="6" t="s">
        <v>26</v>
      </c>
      <c r="H76" s="7" t="s">
        <v>37</v>
      </c>
      <c r="I76" s="8">
        <f t="shared" si="7"/>
        <v>794103</v>
      </c>
      <c r="J76" s="8">
        <f t="shared" si="7"/>
        <v>0</v>
      </c>
      <c r="K76" s="10">
        <v>0</v>
      </c>
      <c r="L76" s="9">
        <f>L84</f>
        <v>0</v>
      </c>
      <c r="M76" s="9">
        <f>I76+J76+K76+L76</f>
        <v>794103</v>
      </c>
      <c r="N76" s="11"/>
      <c r="O76" s="11">
        <f>O84</f>
        <v>0</v>
      </c>
      <c r="P76" s="10">
        <v>0</v>
      </c>
      <c r="Q76" s="10">
        <v>0</v>
      </c>
      <c r="R76" s="11">
        <f>R84</f>
        <v>0</v>
      </c>
      <c r="S76" s="9">
        <f>M76+R76</f>
        <v>794103</v>
      </c>
      <c r="T76" s="11">
        <f>M76/S76*100</f>
        <v>100</v>
      </c>
      <c r="U76" s="10">
        <v>0</v>
      </c>
      <c r="V76" s="11">
        <f>R76/S76*100</f>
        <v>0</v>
      </c>
      <c r="W76" s="1"/>
    </row>
    <row r="77" spans="1:23" ht="15" customHeight="1">
      <c r="A77" s="1"/>
      <c r="B77" s="5" t="s">
        <v>49</v>
      </c>
      <c r="C77" s="6" t="s">
        <v>51</v>
      </c>
      <c r="D77" s="6" t="s">
        <v>26</v>
      </c>
      <c r="E77" s="6" t="s">
        <v>26</v>
      </c>
      <c r="F77" s="6" t="s">
        <v>26</v>
      </c>
      <c r="G77" s="6" t="s">
        <v>26</v>
      </c>
      <c r="H77" s="7" t="s">
        <v>38</v>
      </c>
      <c r="I77" s="8">
        <f t="shared" si="7"/>
        <v>20046013.870000001</v>
      </c>
      <c r="J77" s="8">
        <f t="shared" si="7"/>
        <v>7640967.6999999993</v>
      </c>
      <c r="K77" s="10">
        <v>0</v>
      </c>
      <c r="L77" s="9">
        <f>L85</f>
        <v>0</v>
      </c>
      <c r="M77" s="9">
        <f>I77+J77+K77+L77</f>
        <v>27686981.57</v>
      </c>
      <c r="N77" s="11"/>
      <c r="O77" s="11">
        <f>O85</f>
        <v>0</v>
      </c>
      <c r="P77" s="10">
        <v>0</v>
      </c>
      <c r="Q77" s="10">
        <v>0</v>
      </c>
      <c r="R77" s="11">
        <f>R85</f>
        <v>0</v>
      </c>
      <c r="S77" s="9">
        <f>M77+R77</f>
        <v>27686981.57</v>
      </c>
      <c r="T77" s="11">
        <f>M77/S77*100</f>
        <v>100</v>
      </c>
      <c r="U77" s="10">
        <v>0</v>
      </c>
      <c r="V77" s="11">
        <f>R77/S77*100</f>
        <v>0</v>
      </c>
      <c r="W77" s="1"/>
    </row>
    <row r="78" spans="1:23" ht="15" customHeight="1">
      <c r="A78" s="1"/>
      <c r="B78" s="5" t="s">
        <v>49</v>
      </c>
      <c r="C78" s="6" t="s">
        <v>51</v>
      </c>
      <c r="D78" s="6" t="s">
        <v>26</v>
      </c>
      <c r="E78" s="6" t="s">
        <v>26</v>
      </c>
      <c r="F78" s="6" t="s">
        <v>26</v>
      </c>
      <c r="G78" s="6" t="s">
        <v>26</v>
      </c>
      <c r="H78" s="7" t="s">
        <v>31</v>
      </c>
      <c r="I78" s="12">
        <f>I77/I74*100</f>
        <v>58.122889639826802</v>
      </c>
      <c r="J78" s="11">
        <f>J77/J74*100</f>
        <v>20.604345731326983</v>
      </c>
      <c r="K78" s="10">
        <v>0</v>
      </c>
      <c r="L78" s="9">
        <v>0</v>
      </c>
      <c r="M78" s="11">
        <f>M77/M74*100</f>
        <v>38.683409578975372</v>
      </c>
      <c r="N78" s="9"/>
      <c r="O78" s="9">
        <v>0</v>
      </c>
      <c r="P78" s="10">
        <v>0</v>
      </c>
      <c r="Q78" s="10">
        <v>0</v>
      </c>
      <c r="R78" s="9">
        <v>0</v>
      </c>
      <c r="S78" s="11">
        <f>S77/S74*100</f>
        <v>38.683409578975372</v>
      </c>
      <c r="T78" s="11"/>
      <c r="U78" s="10"/>
      <c r="V78" s="10"/>
      <c r="W78" s="1"/>
    </row>
    <row r="79" spans="1:23" ht="15" customHeight="1">
      <c r="A79" s="1"/>
      <c r="B79" s="5" t="s">
        <v>49</v>
      </c>
      <c r="C79" s="6" t="s">
        <v>51</v>
      </c>
      <c r="D79" s="6" t="s">
        <v>26</v>
      </c>
      <c r="E79" s="6" t="s">
        <v>26</v>
      </c>
      <c r="F79" s="6" t="s">
        <v>26</v>
      </c>
      <c r="G79" s="6" t="s">
        <v>26</v>
      </c>
      <c r="H79" s="7" t="s">
        <v>32</v>
      </c>
      <c r="I79" s="12">
        <f>I77/I75*100</f>
        <v>91.0198319871687</v>
      </c>
      <c r="J79" s="11">
        <f>J77/J75*100</f>
        <v>99.706356427402611</v>
      </c>
      <c r="K79" s="10">
        <v>0</v>
      </c>
      <c r="L79" s="9" t="e">
        <f>L77/L75*100</f>
        <v>#DIV/0!</v>
      </c>
      <c r="M79" s="11">
        <f>M77/M75*100</f>
        <v>93.262172058071243</v>
      </c>
      <c r="N79" s="9"/>
      <c r="O79" s="9" t="e">
        <f>O77/O75*100</f>
        <v>#DIV/0!</v>
      </c>
      <c r="P79" s="10">
        <v>0</v>
      </c>
      <c r="Q79" s="10">
        <v>0</v>
      </c>
      <c r="R79" s="9" t="e">
        <f>R77/R75*100</f>
        <v>#DIV/0!</v>
      </c>
      <c r="S79" s="11">
        <f>S77/S75*100</f>
        <v>93.262172058071243</v>
      </c>
      <c r="T79" s="11"/>
      <c r="U79" s="10"/>
      <c r="V79" s="10"/>
      <c r="W79" s="1"/>
    </row>
    <row r="80" spans="1:23" ht="15" customHeight="1">
      <c r="A80" s="1"/>
      <c r="B80" s="5" t="s">
        <v>26</v>
      </c>
      <c r="C80" s="6" t="s">
        <v>26</v>
      </c>
      <c r="D80" s="6" t="s">
        <v>26</v>
      </c>
      <c r="E80" s="6" t="s">
        <v>26</v>
      </c>
      <c r="F80" s="6" t="s">
        <v>26</v>
      </c>
      <c r="G80" s="6" t="s">
        <v>26</v>
      </c>
      <c r="H80" s="1"/>
      <c r="I80" s="12"/>
      <c r="J80" s="11"/>
      <c r="K80" s="10"/>
      <c r="L80" s="11"/>
      <c r="M80" s="11"/>
      <c r="N80" s="10"/>
      <c r="O80" s="10"/>
      <c r="P80" s="10"/>
      <c r="Q80" s="10"/>
      <c r="R80" s="10"/>
      <c r="S80" s="11"/>
      <c r="T80" s="11"/>
      <c r="U80" s="10"/>
      <c r="V80" s="10"/>
      <c r="W80" s="1"/>
    </row>
    <row r="81" spans="1:23" ht="18" customHeight="1">
      <c r="A81" s="1"/>
      <c r="B81" s="5" t="s">
        <v>49</v>
      </c>
      <c r="C81" s="6" t="s">
        <v>51</v>
      </c>
      <c r="D81" s="6" t="s">
        <v>53</v>
      </c>
      <c r="E81" s="6" t="s">
        <v>26</v>
      </c>
      <c r="F81" s="6" t="s">
        <v>26</v>
      </c>
      <c r="G81" s="6" t="s">
        <v>26</v>
      </c>
      <c r="H81" s="7" t="s">
        <v>54</v>
      </c>
      <c r="I81" s="13">
        <v>0</v>
      </c>
      <c r="J81" s="10">
        <v>0</v>
      </c>
      <c r="K81" s="10">
        <v>0</v>
      </c>
      <c r="L81" s="11"/>
      <c r="M81" s="10">
        <v>0</v>
      </c>
      <c r="N81" s="10"/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1"/>
      <c r="U81" s="10"/>
      <c r="V81" s="10"/>
      <c r="W81" s="1"/>
    </row>
    <row r="82" spans="1:23" ht="15" customHeight="1">
      <c r="A82" s="1"/>
      <c r="B82" s="5" t="s">
        <v>49</v>
      </c>
      <c r="C82" s="6" t="s">
        <v>51</v>
      </c>
      <c r="D82" s="6" t="s">
        <v>53</v>
      </c>
      <c r="E82" s="6" t="s">
        <v>26</v>
      </c>
      <c r="F82" s="6" t="s">
        <v>26</v>
      </c>
      <c r="G82" s="6" t="s">
        <v>26</v>
      </c>
      <c r="H82" s="7" t="s">
        <v>35</v>
      </c>
      <c r="I82" s="8">
        <f t="shared" ref="I82:J85" si="8">I106+I146</f>
        <v>34489018</v>
      </c>
      <c r="J82" s="8">
        <f t="shared" si="8"/>
        <v>37084253</v>
      </c>
      <c r="K82" s="10">
        <v>0</v>
      </c>
      <c r="L82" s="9">
        <f>L106+L146</f>
        <v>0</v>
      </c>
      <c r="M82" s="9">
        <f>I82+J82+K82+L82</f>
        <v>71573271</v>
      </c>
      <c r="N82" s="9"/>
      <c r="O82" s="9">
        <f>O106+O146</f>
        <v>0</v>
      </c>
      <c r="P82" s="10">
        <v>0</v>
      </c>
      <c r="Q82" s="10">
        <v>0</v>
      </c>
      <c r="R82" s="9">
        <f>R106+R146</f>
        <v>0</v>
      </c>
      <c r="S82" s="9">
        <f>M82+R82</f>
        <v>71573271</v>
      </c>
      <c r="T82" s="11">
        <f>M82/S82*100</f>
        <v>100</v>
      </c>
      <c r="U82" s="10">
        <v>0</v>
      </c>
      <c r="V82" s="11">
        <f>R82/S82*100</f>
        <v>0</v>
      </c>
      <c r="W82" s="1"/>
    </row>
    <row r="83" spans="1:23" ht="15" customHeight="1">
      <c r="A83" s="1"/>
      <c r="B83" s="5" t="s">
        <v>49</v>
      </c>
      <c r="C83" s="6" t="s">
        <v>51</v>
      </c>
      <c r="D83" s="6" t="s">
        <v>53</v>
      </c>
      <c r="E83" s="6" t="s">
        <v>26</v>
      </c>
      <c r="F83" s="6" t="s">
        <v>26</v>
      </c>
      <c r="G83" s="6" t="s">
        <v>26</v>
      </c>
      <c r="H83" s="7" t="s">
        <v>36</v>
      </c>
      <c r="I83" s="8">
        <f t="shared" si="8"/>
        <v>22023786.939999998</v>
      </c>
      <c r="J83" s="8">
        <f t="shared" si="8"/>
        <v>7663470.9900000002</v>
      </c>
      <c r="K83" s="10">
        <v>0</v>
      </c>
      <c r="L83" s="9">
        <f>L107+L147</f>
        <v>0</v>
      </c>
      <c r="M83" s="9">
        <f>I83+J83+K83+L83</f>
        <v>29687257.93</v>
      </c>
      <c r="N83" s="9"/>
      <c r="O83" s="9">
        <f>O107+O147</f>
        <v>0</v>
      </c>
      <c r="P83" s="10">
        <v>0</v>
      </c>
      <c r="Q83" s="10">
        <v>0</v>
      </c>
      <c r="R83" s="9">
        <f>R107+R147</f>
        <v>0</v>
      </c>
      <c r="S83" s="9">
        <f>M83+R83</f>
        <v>29687257.93</v>
      </c>
      <c r="T83" s="11">
        <f>M83/S83*100</f>
        <v>100</v>
      </c>
      <c r="U83" s="10">
        <v>0</v>
      </c>
      <c r="V83" s="11">
        <f>R83/S83*100</f>
        <v>0</v>
      </c>
      <c r="W83" s="1"/>
    </row>
    <row r="84" spans="1:23" ht="15" customHeight="1">
      <c r="A84" s="1"/>
      <c r="B84" s="5" t="s">
        <v>49</v>
      </c>
      <c r="C84" s="6" t="s">
        <v>51</v>
      </c>
      <c r="D84" s="6" t="s">
        <v>53</v>
      </c>
      <c r="E84" s="6" t="s">
        <v>26</v>
      </c>
      <c r="F84" s="6" t="s">
        <v>26</v>
      </c>
      <c r="G84" s="6" t="s">
        <v>26</v>
      </c>
      <c r="H84" s="7" t="s">
        <v>37</v>
      </c>
      <c r="I84" s="8">
        <f t="shared" si="8"/>
        <v>794103</v>
      </c>
      <c r="J84" s="8">
        <f t="shared" si="8"/>
        <v>0</v>
      </c>
      <c r="K84" s="10">
        <v>0</v>
      </c>
      <c r="L84" s="9">
        <f>L108+L148</f>
        <v>0</v>
      </c>
      <c r="M84" s="9">
        <f>I84+J84+K84+L84</f>
        <v>794103</v>
      </c>
      <c r="N84" s="9"/>
      <c r="O84" s="9">
        <f>O108+O148</f>
        <v>0</v>
      </c>
      <c r="P84" s="10">
        <v>0</v>
      </c>
      <c r="Q84" s="10">
        <v>0</v>
      </c>
      <c r="R84" s="9">
        <f>R108+R148</f>
        <v>0</v>
      </c>
      <c r="S84" s="9">
        <f>M84+R84</f>
        <v>794103</v>
      </c>
      <c r="T84" s="11">
        <f>M84/S84*100</f>
        <v>100</v>
      </c>
      <c r="U84" s="10">
        <v>0</v>
      </c>
      <c r="V84" s="11">
        <f>R84/S84*100</f>
        <v>0</v>
      </c>
      <c r="W84" s="1"/>
    </row>
    <row r="85" spans="1:23" ht="15" customHeight="1">
      <c r="A85" s="1"/>
      <c r="B85" s="5" t="s">
        <v>49</v>
      </c>
      <c r="C85" s="6" t="s">
        <v>51</v>
      </c>
      <c r="D85" s="6" t="s">
        <v>53</v>
      </c>
      <c r="E85" s="6" t="s">
        <v>26</v>
      </c>
      <c r="F85" s="6" t="s">
        <v>26</v>
      </c>
      <c r="G85" s="6" t="s">
        <v>26</v>
      </c>
      <c r="H85" s="7" t="s">
        <v>38</v>
      </c>
      <c r="I85" s="8">
        <f t="shared" si="8"/>
        <v>20046013.870000001</v>
      </c>
      <c r="J85" s="8">
        <f t="shared" si="8"/>
        <v>7640967.6999999993</v>
      </c>
      <c r="K85" s="10">
        <v>0</v>
      </c>
      <c r="L85" s="9">
        <f>L109+L149</f>
        <v>0</v>
      </c>
      <c r="M85" s="9">
        <f>I85+J85+K85+L85</f>
        <v>27686981.57</v>
      </c>
      <c r="N85" s="9"/>
      <c r="O85" s="9">
        <f>O109+O149</f>
        <v>0</v>
      </c>
      <c r="P85" s="10">
        <v>0</v>
      </c>
      <c r="Q85" s="10">
        <v>0</v>
      </c>
      <c r="R85" s="9">
        <f>R109+R149</f>
        <v>0</v>
      </c>
      <c r="S85" s="9">
        <f>M85+R85</f>
        <v>27686981.57</v>
      </c>
      <c r="T85" s="11">
        <f>M85/S85*100</f>
        <v>100</v>
      </c>
      <c r="U85" s="10">
        <v>0</v>
      </c>
      <c r="V85" s="11">
        <f>R85/S85*100</f>
        <v>0</v>
      </c>
      <c r="W85" s="1"/>
    </row>
    <row r="86" spans="1:23" ht="15" customHeight="1">
      <c r="A86" s="1"/>
      <c r="B86" s="5" t="s">
        <v>49</v>
      </c>
      <c r="C86" s="6" t="s">
        <v>51</v>
      </c>
      <c r="D86" s="6" t="s">
        <v>53</v>
      </c>
      <c r="E86" s="6" t="s">
        <v>26</v>
      </c>
      <c r="F86" s="6" t="s">
        <v>26</v>
      </c>
      <c r="G86" s="6" t="s">
        <v>26</v>
      </c>
      <c r="H86" s="7" t="s">
        <v>31</v>
      </c>
      <c r="I86" s="12">
        <f>I85/I82*100</f>
        <v>58.122889639826802</v>
      </c>
      <c r="J86" s="11">
        <f>J85/J82*100</f>
        <v>20.604345731326983</v>
      </c>
      <c r="K86" s="10">
        <v>0</v>
      </c>
      <c r="L86" s="11">
        <v>0</v>
      </c>
      <c r="M86" s="11">
        <f>M85/M82*100</f>
        <v>38.683409578975372</v>
      </c>
      <c r="N86" s="11"/>
      <c r="O86" s="11">
        <v>0</v>
      </c>
      <c r="P86" s="10">
        <v>0</v>
      </c>
      <c r="Q86" s="10">
        <v>0</v>
      </c>
      <c r="R86" s="11">
        <v>0</v>
      </c>
      <c r="S86" s="11">
        <f>S85/S82*100</f>
        <v>38.683409578975372</v>
      </c>
      <c r="T86" s="11"/>
      <c r="U86" s="10"/>
      <c r="V86" s="10"/>
      <c r="W86" s="1"/>
    </row>
    <row r="87" spans="1:23" ht="15" customHeight="1">
      <c r="A87" s="1"/>
      <c r="B87" s="5" t="s">
        <v>49</v>
      </c>
      <c r="C87" s="6" t="s">
        <v>51</v>
      </c>
      <c r="D87" s="6" t="s">
        <v>53</v>
      </c>
      <c r="E87" s="6" t="s">
        <v>26</v>
      </c>
      <c r="F87" s="6" t="s">
        <v>26</v>
      </c>
      <c r="G87" s="6" t="s">
        <v>26</v>
      </c>
      <c r="H87" s="7" t="s">
        <v>32</v>
      </c>
      <c r="I87" s="12">
        <f>I85/I83*100</f>
        <v>91.0198319871687</v>
      </c>
      <c r="J87" s="11">
        <f>J85/J83*100</f>
        <v>99.706356427402611</v>
      </c>
      <c r="K87" s="10">
        <v>0</v>
      </c>
      <c r="L87" s="11" t="e">
        <f>L85/L83*100</f>
        <v>#DIV/0!</v>
      </c>
      <c r="M87" s="11">
        <f>M85/M83*100</f>
        <v>93.262172058071243</v>
      </c>
      <c r="N87" s="11"/>
      <c r="O87" s="11" t="e">
        <f>O85/O83*100</f>
        <v>#DIV/0!</v>
      </c>
      <c r="P87" s="10">
        <v>0</v>
      </c>
      <c r="Q87" s="10">
        <v>0</v>
      </c>
      <c r="R87" s="11" t="e">
        <f>R85/R83*100</f>
        <v>#DIV/0!</v>
      </c>
      <c r="S87" s="11">
        <f>S85/S83*100</f>
        <v>93.262172058071243</v>
      </c>
      <c r="T87" s="11"/>
      <c r="U87" s="10"/>
      <c r="V87" s="10"/>
      <c r="W87" s="1"/>
    </row>
    <row r="88" spans="1:23" ht="15" customHeight="1">
      <c r="A88" s="1"/>
      <c r="B88" s="5" t="s">
        <v>26</v>
      </c>
      <c r="C88" s="6" t="s">
        <v>26</v>
      </c>
      <c r="D88" s="6" t="s">
        <v>26</v>
      </c>
      <c r="E88" s="6" t="s">
        <v>26</v>
      </c>
      <c r="F88" s="6" t="s">
        <v>26</v>
      </c>
      <c r="G88" s="6" t="s">
        <v>26</v>
      </c>
      <c r="H88" s="1"/>
      <c r="I88" s="12"/>
      <c r="J88" s="11"/>
      <c r="K88" s="10"/>
      <c r="L88" s="9"/>
      <c r="M88" s="11"/>
      <c r="N88" s="10"/>
      <c r="O88" s="10"/>
      <c r="P88" s="10"/>
      <c r="Q88" s="10"/>
      <c r="R88" s="9"/>
      <c r="S88" s="11"/>
      <c r="T88" s="11"/>
      <c r="U88" s="10"/>
      <c r="V88" s="10"/>
      <c r="W88" s="1"/>
    </row>
    <row r="89" spans="1:23" ht="18" customHeight="1">
      <c r="A89" s="1"/>
      <c r="B89" s="5" t="s">
        <v>49</v>
      </c>
      <c r="C89" s="6" t="s">
        <v>51</v>
      </c>
      <c r="D89" s="6" t="s">
        <v>53</v>
      </c>
      <c r="E89" s="6" t="s">
        <v>55</v>
      </c>
      <c r="F89" s="6" t="s">
        <v>26</v>
      </c>
      <c r="G89" s="6" t="s">
        <v>26</v>
      </c>
      <c r="H89" s="7" t="s">
        <v>56</v>
      </c>
      <c r="I89" s="13">
        <v>0</v>
      </c>
      <c r="J89" s="10">
        <v>0</v>
      </c>
      <c r="K89" s="10">
        <v>0</v>
      </c>
      <c r="L89" s="10">
        <v>0</v>
      </c>
      <c r="M89" s="10">
        <v>0</v>
      </c>
      <c r="N89" s="10"/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1"/>
      <c r="U89" s="10"/>
      <c r="V89" s="10"/>
      <c r="W89" s="1"/>
    </row>
    <row r="90" spans="1:23" ht="15" customHeight="1">
      <c r="A90" s="1"/>
      <c r="B90" s="5" t="s">
        <v>49</v>
      </c>
      <c r="C90" s="6" t="s">
        <v>51</v>
      </c>
      <c r="D90" s="6" t="s">
        <v>53</v>
      </c>
      <c r="E90" s="6" t="s">
        <v>55</v>
      </c>
      <c r="F90" s="6" t="s">
        <v>26</v>
      </c>
      <c r="G90" s="6" t="s">
        <v>26</v>
      </c>
      <c r="H90" s="7" t="s">
        <v>35</v>
      </c>
      <c r="I90" s="8">
        <f t="shared" ref="I90:J93" si="9">I98</f>
        <v>5228449</v>
      </c>
      <c r="J90" s="8">
        <f t="shared" si="9"/>
        <v>2467721</v>
      </c>
      <c r="K90" s="10">
        <v>0</v>
      </c>
      <c r="L90" s="10">
        <f>L98</f>
        <v>0</v>
      </c>
      <c r="M90" s="9">
        <f>I90+J90+K90+L90</f>
        <v>7696170</v>
      </c>
      <c r="N90" s="10"/>
      <c r="O90" s="10">
        <v>0</v>
      </c>
      <c r="P90" s="10">
        <v>0</v>
      </c>
      <c r="Q90" s="10">
        <v>0</v>
      </c>
      <c r="R90" s="10">
        <v>0</v>
      </c>
      <c r="S90" s="9">
        <f>M90+R90</f>
        <v>7696170</v>
      </c>
      <c r="T90" s="11">
        <f>M90/S90*100</f>
        <v>100</v>
      </c>
      <c r="U90" s="10">
        <v>0</v>
      </c>
      <c r="V90" s="10">
        <f>O90/S90*100</f>
        <v>0</v>
      </c>
      <c r="W90" s="1"/>
    </row>
    <row r="91" spans="1:23" ht="15" customHeight="1">
      <c r="A91" s="1"/>
      <c r="B91" s="5" t="s">
        <v>49</v>
      </c>
      <c r="C91" s="6" t="s">
        <v>51</v>
      </c>
      <c r="D91" s="6" t="s">
        <v>53</v>
      </c>
      <c r="E91" s="6" t="s">
        <v>55</v>
      </c>
      <c r="F91" s="6" t="s">
        <v>26</v>
      </c>
      <c r="G91" s="6" t="s">
        <v>26</v>
      </c>
      <c r="H91" s="7" t="s">
        <v>36</v>
      </c>
      <c r="I91" s="8">
        <f t="shared" si="9"/>
        <v>3887212.51</v>
      </c>
      <c r="J91" s="8">
        <f t="shared" si="9"/>
        <v>823257.12999999989</v>
      </c>
      <c r="K91" s="10">
        <v>0</v>
      </c>
      <c r="L91" s="10">
        <f>L99</f>
        <v>0</v>
      </c>
      <c r="M91" s="9">
        <f>I91+J91+K91+L91</f>
        <v>4710469.6399999997</v>
      </c>
      <c r="N91" s="10"/>
      <c r="O91" s="10">
        <v>0</v>
      </c>
      <c r="P91" s="10">
        <v>0</v>
      </c>
      <c r="Q91" s="10">
        <v>0</v>
      </c>
      <c r="R91" s="10">
        <v>0</v>
      </c>
      <c r="S91" s="9">
        <f>M91+R91</f>
        <v>4710469.6399999997</v>
      </c>
      <c r="T91" s="11">
        <f>M91/S91*100</f>
        <v>100</v>
      </c>
      <c r="U91" s="10">
        <v>0</v>
      </c>
      <c r="V91" s="10">
        <f>O91/S91*100</f>
        <v>0</v>
      </c>
      <c r="W91" s="1"/>
    </row>
    <row r="92" spans="1:23" ht="15" customHeight="1">
      <c r="A92" s="1"/>
      <c r="B92" s="5" t="s">
        <v>49</v>
      </c>
      <c r="C92" s="6" t="s">
        <v>51</v>
      </c>
      <c r="D92" s="6" t="s">
        <v>53</v>
      </c>
      <c r="E92" s="6" t="s">
        <v>55</v>
      </c>
      <c r="F92" s="6" t="s">
        <v>26</v>
      </c>
      <c r="G92" s="6" t="s">
        <v>26</v>
      </c>
      <c r="H92" s="7" t="s">
        <v>37</v>
      </c>
      <c r="I92" s="8">
        <f t="shared" si="9"/>
        <v>150218</v>
      </c>
      <c r="J92" s="8">
        <f t="shared" si="9"/>
        <v>0</v>
      </c>
      <c r="K92" s="10">
        <v>0</v>
      </c>
      <c r="L92" s="10">
        <f>L100</f>
        <v>0</v>
      </c>
      <c r="M92" s="9">
        <f>I92+J92+K92+L92</f>
        <v>150218</v>
      </c>
      <c r="N92" s="10"/>
      <c r="O92" s="10">
        <v>0</v>
      </c>
      <c r="P92" s="10">
        <v>0</v>
      </c>
      <c r="Q92" s="10">
        <v>0</v>
      </c>
      <c r="R92" s="10">
        <v>0</v>
      </c>
      <c r="S92" s="9">
        <f>M92+R92</f>
        <v>150218</v>
      </c>
      <c r="T92" s="11">
        <f>M92/S92*100</f>
        <v>100</v>
      </c>
      <c r="U92" s="10">
        <v>0</v>
      </c>
      <c r="V92" s="10">
        <f>O92/S92*100</f>
        <v>0</v>
      </c>
      <c r="W92" s="1"/>
    </row>
    <row r="93" spans="1:23" ht="15" customHeight="1">
      <c r="A93" s="1"/>
      <c r="B93" s="5" t="s">
        <v>49</v>
      </c>
      <c r="C93" s="6" t="s">
        <v>51</v>
      </c>
      <c r="D93" s="6" t="s">
        <v>53</v>
      </c>
      <c r="E93" s="6" t="s">
        <v>55</v>
      </c>
      <c r="F93" s="6" t="s">
        <v>26</v>
      </c>
      <c r="G93" s="6" t="s">
        <v>26</v>
      </c>
      <c r="H93" s="7" t="s">
        <v>38</v>
      </c>
      <c r="I93" s="8">
        <f t="shared" si="9"/>
        <v>3736994.5099999993</v>
      </c>
      <c r="J93" s="8">
        <f t="shared" si="9"/>
        <v>823257.13</v>
      </c>
      <c r="K93" s="10">
        <v>0</v>
      </c>
      <c r="L93" s="10">
        <f>L101</f>
        <v>0</v>
      </c>
      <c r="M93" s="9">
        <f>I93+J93+K93+L93</f>
        <v>4560251.6399999997</v>
      </c>
      <c r="N93" s="10"/>
      <c r="O93" s="10">
        <v>0</v>
      </c>
      <c r="P93" s="10">
        <v>0</v>
      </c>
      <c r="Q93" s="10">
        <v>0</v>
      </c>
      <c r="R93" s="10">
        <v>0</v>
      </c>
      <c r="S93" s="9">
        <f>M93+R93</f>
        <v>4560251.6399999997</v>
      </c>
      <c r="T93" s="11">
        <f>M93/S93*100</f>
        <v>100</v>
      </c>
      <c r="U93" s="10">
        <v>0</v>
      </c>
      <c r="V93" s="10">
        <f>O93/S93*100</f>
        <v>0</v>
      </c>
      <c r="W93" s="1"/>
    </row>
    <row r="94" spans="1:23" ht="15" customHeight="1">
      <c r="A94" s="1"/>
      <c r="B94" s="5" t="s">
        <v>49</v>
      </c>
      <c r="C94" s="6" t="s">
        <v>51</v>
      </c>
      <c r="D94" s="6" t="s">
        <v>53</v>
      </c>
      <c r="E94" s="6" t="s">
        <v>55</v>
      </c>
      <c r="F94" s="6" t="s">
        <v>26</v>
      </c>
      <c r="G94" s="6" t="s">
        <v>26</v>
      </c>
      <c r="H94" s="7" t="s">
        <v>31</v>
      </c>
      <c r="I94" s="12">
        <f>I93/I90*100</f>
        <v>71.474246186584196</v>
      </c>
      <c r="J94" s="11">
        <f>J93/J90*100</f>
        <v>33.361029468080062</v>
      </c>
      <c r="K94" s="10">
        <v>0</v>
      </c>
      <c r="L94" s="10">
        <v>0</v>
      </c>
      <c r="M94" s="11">
        <f>M93/M90*100</f>
        <v>59.253520127543958</v>
      </c>
      <c r="N94" s="10"/>
      <c r="O94" s="10">
        <v>0</v>
      </c>
      <c r="P94" s="10">
        <v>0</v>
      </c>
      <c r="Q94" s="10">
        <v>0</v>
      </c>
      <c r="R94" s="10">
        <v>0</v>
      </c>
      <c r="S94" s="11">
        <f>S93/S90*100</f>
        <v>59.253520127543958</v>
      </c>
      <c r="T94" s="11"/>
      <c r="U94" s="10"/>
      <c r="V94" s="10"/>
      <c r="W94" s="1"/>
    </row>
    <row r="95" spans="1:23" ht="15" customHeight="1">
      <c r="A95" s="1"/>
      <c r="B95" s="5" t="s">
        <v>49</v>
      </c>
      <c r="C95" s="6" t="s">
        <v>51</v>
      </c>
      <c r="D95" s="6" t="s">
        <v>53</v>
      </c>
      <c r="E95" s="6" t="s">
        <v>55</v>
      </c>
      <c r="F95" s="6" t="s">
        <v>26</v>
      </c>
      <c r="G95" s="6" t="s">
        <v>26</v>
      </c>
      <c r="H95" s="7" t="s">
        <v>32</v>
      </c>
      <c r="I95" s="12">
        <f>I93/I91*100</f>
        <v>96.135585599872428</v>
      </c>
      <c r="J95" s="11">
        <f>J93/J91*100</f>
        <v>100.00000000000003</v>
      </c>
      <c r="K95" s="10">
        <v>0</v>
      </c>
      <c r="L95" s="10">
        <v>0</v>
      </c>
      <c r="M95" s="11">
        <f>M93/M91*100</f>
        <v>96.810976155659915</v>
      </c>
      <c r="N95" s="10"/>
      <c r="O95" s="10">
        <v>0</v>
      </c>
      <c r="P95" s="10">
        <v>0</v>
      </c>
      <c r="Q95" s="10">
        <v>0</v>
      </c>
      <c r="R95" s="10">
        <v>0</v>
      </c>
      <c r="S95" s="11">
        <f>S93/S91*100</f>
        <v>96.810976155659915</v>
      </c>
      <c r="T95" s="11"/>
      <c r="U95" s="10"/>
      <c r="V95" s="10"/>
      <c r="W95" s="1"/>
    </row>
    <row r="96" spans="1:23" ht="15" customHeight="1">
      <c r="A96" s="1"/>
      <c r="B96" s="5" t="s">
        <v>26</v>
      </c>
      <c r="C96" s="6" t="s">
        <v>26</v>
      </c>
      <c r="D96" s="6" t="s">
        <v>26</v>
      </c>
      <c r="E96" s="6" t="s">
        <v>26</v>
      </c>
      <c r="F96" s="6" t="s">
        <v>26</v>
      </c>
      <c r="G96" s="6" t="s">
        <v>26</v>
      </c>
      <c r="H96" s="1"/>
      <c r="I96" s="12"/>
      <c r="J96" s="11"/>
      <c r="K96" s="10"/>
      <c r="L96" s="10"/>
      <c r="M96" s="11"/>
      <c r="N96" s="10"/>
      <c r="O96" s="10"/>
      <c r="P96" s="10"/>
      <c r="Q96" s="10"/>
      <c r="R96" s="10"/>
      <c r="S96" s="11"/>
      <c r="T96" s="11"/>
      <c r="U96" s="10"/>
      <c r="V96" s="10"/>
      <c r="W96" s="1"/>
    </row>
    <row r="97" spans="1:23" ht="18" customHeight="1">
      <c r="A97" s="1"/>
      <c r="B97" s="5" t="s">
        <v>49</v>
      </c>
      <c r="C97" s="6" t="s">
        <v>51</v>
      </c>
      <c r="D97" s="6" t="s">
        <v>53</v>
      </c>
      <c r="E97" s="6" t="s">
        <v>55</v>
      </c>
      <c r="F97" s="6" t="s">
        <v>57</v>
      </c>
      <c r="G97" s="6" t="s">
        <v>26</v>
      </c>
      <c r="H97" s="7" t="s">
        <v>58</v>
      </c>
      <c r="I97" s="13">
        <v>0</v>
      </c>
      <c r="J97" s="10">
        <v>0</v>
      </c>
      <c r="K97" s="10">
        <v>0</v>
      </c>
      <c r="L97" s="10">
        <v>0</v>
      </c>
      <c r="M97" s="10">
        <v>0</v>
      </c>
      <c r="N97" s="10"/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1"/>
      <c r="U97" s="10"/>
      <c r="V97" s="10"/>
      <c r="W97" s="1"/>
    </row>
    <row r="98" spans="1:23" ht="15" customHeight="1">
      <c r="A98" s="1"/>
      <c r="B98" s="5" t="s">
        <v>49</v>
      </c>
      <c r="C98" s="6" t="s">
        <v>51</v>
      </c>
      <c r="D98" s="6" t="s">
        <v>53</v>
      </c>
      <c r="E98" s="6" t="s">
        <v>55</v>
      </c>
      <c r="F98" s="6" t="s">
        <v>57</v>
      </c>
      <c r="G98" s="6" t="s">
        <v>26</v>
      </c>
      <c r="H98" s="7" t="s">
        <v>35</v>
      </c>
      <c r="I98" s="8">
        <v>5228449</v>
      </c>
      <c r="J98" s="8">
        <v>2467721</v>
      </c>
      <c r="K98" s="10">
        <v>0</v>
      </c>
      <c r="L98" s="10">
        <f>L106</f>
        <v>0</v>
      </c>
      <c r="M98" s="9">
        <f>I98+J98+K98+L98</f>
        <v>7696170</v>
      </c>
      <c r="N98" s="10"/>
      <c r="O98" s="10">
        <v>0</v>
      </c>
      <c r="P98" s="10">
        <v>0</v>
      </c>
      <c r="Q98" s="10">
        <v>0</v>
      </c>
      <c r="R98" s="10">
        <v>0</v>
      </c>
      <c r="S98" s="9">
        <f>M98+R98</f>
        <v>7696170</v>
      </c>
      <c r="T98" s="11">
        <f>M98/S98*100</f>
        <v>100</v>
      </c>
      <c r="U98" s="10">
        <v>0</v>
      </c>
      <c r="V98" s="10">
        <f>O98/S98*100</f>
        <v>0</v>
      </c>
      <c r="W98" s="1"/>
    </row>
    <row r="99" spans="1:23" ht="15" customHeight="1">
      <c r="A99" s="1"/>
      <c r="B99" s="5" t="s">
        <v>49</v>
      </c>
      <c r="C99" s="6" t="s">
        <v>51</v>
      </c>
      <c r="D99" s="6" t="s">
        <v>53</v>
      </c>
      <c r="E99" s="6" t="s">
        <v>55</v>
      </c>
      <c r="F99" s="6" t="s">
        <v>57</v>
      </c>
      <c r="G99" s="6" t="s">
        <v>26</v>
      </c>
      <c r="H99" s="7" t="s">
        <v>36</v>
      </c>
      <c r="I99" s="8">
        <v>3887212.51</v>
      </c>
      <c r="J99" s="8">
        <v>823257.12999999989</v>
      </c>
      <c r="K99" s="10">
        <v>0</v>
      </c>
      <c r="L99" s="10">
        <f>L107</f>
        <v>0</v>
      </c>
      <c r="M99" s="9">
        <f>I99+J99+K99+L99</f>
        <v>4710469.6399999997</v>
      </c>
      <c r="N99" s="10"/>
      <c r="O99" s="10">
        <v>0</v>
      </c>
      <c r="P99" s="10">
        <v>0</v>
      </c>
      <c r="Q99" s="10">
        <v>0</v>
      </c>
      <c r="R99" s="10">
        <v>0</v>
      </c>
      <c r="S99" s="9">
        <f>M99+R99</f>
        <v>4710469.6399999997</v>
      </c>
      <c r="T99" s="11">
        <f>M99/S99*100</f>
        <v>100</v>
      </c>
      <c r="U99" s="10">
        <v>0</v>
      </c>
      <c r="V99" s="10">
        <f>O99/S99*100</f>
        <v>0</v>
      </c>
      <c r="W99" s="1"/>
    </row>
    <row r="100" spans="1:23" ht="15" customHeight="1">
      <c r="A100" s="1"/>
      <c r="B100" s="5" t="s">
        <v>49</v>
      </c>
      <c r="C100" s="6" t="s">
        <v>51</v>
      </c>
      <c r="D100" s="6" t="s">
        <v>53</v>
      </c>
      <c r="E100" s="6" t="s">
        <v>55</v>
      </c>
      <c r="F100" s="6" t="s">
        <v>57</v>
      </c>
      <c r="G100" s="6" t="s">
        <v>26</v>
      </c>
      <c r="H100" s="7" t="s">
        <v>37</v>
      </c>
      <c r="I100" s="8">
        <f t="shared" ref="I100:J101" si="10">I108</f>
        <v>150218</v>
      </c>
      <c r="J100" s="8">
        <f t="shared" si="10"/>
        <v>0</v>
      </c>
      <c r="K100" s="10">
        <v>0</v>
      </c>
      <c r="L100" s="10">
        <f>L108</f>
        <v>0</v>
      </c>
      <c r="M100" s="9">
        <f>I100+J100+K100+L100</f>
        <v>150218</v>
      </c>
      <c r="N100" s="10"/>
      <c r="O100" s="10">
        <v>0</v>
      </c>
      <c r="P100" s="10">
        <v>0</v>
      </c>
      <c r="Q100" s="10">
        <v>0</v>
      </c>
      <c r="R100" s="10">
        <v>0</v>
      </c>
      <c r="S100" s="9">
        <f>M100+R100</f>
        <v>150218</v>
      </c>
      <c r="T100" s="11">
        <f>M100/S100*100</f>
        <v>100</v>
      </c>
      <c r="U100" s="10">
        <v>0</v>
      </c>
      <c r="V100" s="10">
        <f>O100/S100*100</f>
        <v>0</v>
      </c>
      <c r="W100" s="1"/>
    </row>
    <row r="101" spans="1:23" ht="15" customHeight="1">
      <c r="A101" s="1"/>
      <c r="B101" s="5" t="s">
        <v>49</v>
      </c>
      <c r="C101" s="6" t="s">
        <v>51</v>
      </c>
      <c r="D101" s="6" t="s">
        <v>53</v>
      </c>
      <c r="E101" s="6" t="s">
        <v>55</v>
      </c>
      <c r="F101" s="6" t="s">
        <v>57</v>
      </c>
      <c r="G101" s="6" t="s">
        <v>26</v>
      </c>
      <c r="H101" s="7" t="s">
        <v>38</v>
      </c>
      <c r="I101" s="8">
        <f t="shared" si="10"/>
        <v>3736994.5099999993</v>
      </c>
      <c r="J101" s="8">
        <f t="shared" si="10"/>
        <v>823257.13</v>
      </c>
      <c r="K101" s="10">
        <v>0</v>
      </c>
      <c r="L101" s="10">
        <f>L109</f>
        <v>0</v>
      </c>
      <c r="M101" s="9">
        <f>I101+J101+K101+L101</f>
        <v>4560251.6399999997</v>
      </c>
      <c r="N101" s="10"/>
      <c r="O101" s="10">
        <v>0</v>
      </c>
      <c r="P101" s="10">
        <v>0</v>
      </c>
      <c r="Q101" s="10">
        <v>0</v>
      </c>
      <c r="R101" s="10">
        <v>0</v>
      </c>
      <c r="S101" s="9">
        <f>M101+R101</f>
        <v>4560251.6399999997</v>
      </c>
      <c r="T101" s="11">
        <f>M101/S101*100</f>
        <v>100</v>
      </c>
      <c r="U101" s="10">
        <v>0</v>
      </c>
      <c r="V101" s="10">
        <f>O101/S101*100</f>
        <v>0</v>
      </c>
      <c r="W101" s="1"/>
    </row>
    <row r="102" spans="1:23" ht="15" customHeight="1">
      <c r="A102" s="1"/>
      <c r="B102" s="5" t="s">
        <v>49</v>
      </c>
      <c r="C102" s="6" t="s">
        <v>51</v>
      </c>
      <c r="D102" s="6" t="s">
        <v>53</v>
      </c>
      <c r="E102" s="6" t="s">
        <v>55</v>
      </c>
      <c r="F102" s="6" t="s">
        <v>57</v>
      </c>
      <c r="G102" s="6" t="s">
        <v>26</v>
      </c>
      <c r="H102" s="7" t="s">
        <v>31</v>
      </c>
      <c r="I102" s="12">
        <f>I101/I98*100</f>
        <v>71.474246186584196</v>
      </c>
      <c r="J102" s="11">
        <f>J101/J98*100</f>
        <v>33.361029468080062</v>
      </c>
      <c r="K102" s="10">
        <v>0</v>
      </c>
      <c r="L102" s="10">
        <v>0</v>
      </c>
      <c r="M102" s="11">
        <f>M101/M98*100</f>
        <v>59.253520127543958</v>
      </c>
      <c r="N102" s="10"/>
      <c r="O102" s="10">
        <v>0</v>
      </c>
      <c r="P102" s="10">
        <v>0</v>
      </c>
      <c r="Q102" s="10">
        <v>0</v>
      </c>
      <c r="R102" s="10">
        <v>0</v>
      </c>
      <c r="S102" s="11">
        <f>S101/S98*100</f>
        <v>59.253520127543958</v>
      </c>
      <c r="T102" s="11"/>
      <c r="U102" s="10"/>
      <c r="V102" s="10"/>
      <c r="W102" s="1"/>
    </row>
    <row r="103" spans="1:23" ht="15" customHeight="1">
      <c r="A103" s="1"/>
      <c r="B103" s="5" t="s">
        <v>49</v>
      </c>
      <c r="C103" s="6" t="s">
        <v>51</v>
      </c>
      <c r="D103" s="6" t="s">
        <v>53</v>
      </c>
      <c r="E103" s="6" t="s">
        <v>55</v>
      </c>
      <c r="F103" s="6" t="s">
        <v>57</v>
      </c>
      <c r="G103" s="6" t="s">
        <v>26</v>
      </c>
      <c r="H103" s="18" t="s">
        <v>32</v>
      </c>
      <c r="I103" s="19">
        <f>I101/I99*100</f>
        <v>96.135585599872428</v>
      </c>
      <c r="J103" s="20">
        <f>J101/J99*100</f>
        <v>100.00000000000003</v>
      </c>
      <c r="K103" s="15">
        <v>0</v>
      </c>
      <c r="L103" s="10">
        <v>0</v>
      </c>
      <c r="M103" s="11">
        <f>M101/M99*100</f>
        <v>96.810976155659915</v>
      </c>
      <c r="N103" s="10"/>
      <c r="O103" s="10">
        <v>0</v>
      </c>
      <c r="P103" s="10">
        <v>0</v>
      </c>
      <c r="Q103" s="10">
        <v>0</v>
      </c>
      <c r="R103" s="10">
        <v>0</v>
      </c>
      <c r="S103" s="11">
        <f>S101/S99*100</f>
        <v>96.810976155659915</v>
      </c>
      <c r="T103" s="11"/>
      <c r="U103" s="10"/>
      <c r="V103" s="10"/>
      <c r="W103" s="1"/>
    </row>
    <row r="104" spans="1:23" ht="15" customHeight="1">
      <c r="A104" s="1"/>
      <c r="B104" s="5" t="s">
        <v>26</v>
      </c>
      <c r="C104" s="6" t="s">
        <v>26</v>
      </c>
      <c r="D104" s="6" t="s">
        <v>26</v>
      </c>
      <c r="E104" s="6" t="s">
        <v>26</v>
      </c>
      <c r="F104" s="6" t="s">
        <v>26</v>
      </c>
      <c r="G104" s="6" t="s">
        <v>26</v>
      </c>
      <c r="H104" s="21"/>
      <c r="I104" s="19"/>
      <c r="J104" s="20"/>
      <c r="K104" s="15"/>
      <c r="L104" s="10"/>
      <c r="M104" s="11"/>
      <c r="N104" s="10"/>
      <c r="O104" s="10"/>
      <c r="P104" s="10"/>
      <c r="Q104" s="10"/>
      <c r="R104" s="10"/>
      <c r="S104" s="11"/>
      <c r="T104" s="11"/>
      <c r="U104" s="10"/>
      <c r="V104" s="10"/>
      <c r="W104" s="1"/>
    </row>
    <row r="105" spans="1:23" ht="18" customHeight="1">
      <c r="A105" s="1"/>
      <c r="B105" s="5" t="s">
        <v>49</v>
      </c>
      <c r="C105" s="6" t="s">
        <v>51</v>
      </c>
      <c r="D105" s="6" t="s">
        <v>53</v>
      </c>
      <c r="E105" s="6" t="s">
        <v>55</v>
      </c>
      <c r="F105" s="6" t="s">
        <v>57</v>
      </c>
      <c r="G105" s="6" t="s">
        <v>47</v>
      </c>
      <c r="H105" s="18" t="s">
        <v>48</v>
      </c>
      <c r="I105" s="14">
        <v>0</v>
      </c>
      <c r="J105" s="15">
        <v>0</v>
      </c>
      <c r="K105" s="15">
        <v>0</v>
      </c>
      <c r="L105" s="10">
        <v>0</v>
      </c>
      <c r="M105" s="10">
        <v>0</v>
      </c>
      <c r="N105" s="10"/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1"/>
      <c r="U105" s="10"/>
      <c r="V105" s="10"/>
      <c r="W105" s="1"/>
    </row>
    <row r="106" spans="1:23" ht="15" customHeight="1">
      <c r="A106" s="1"/>
      <c r="B106" s="5" t="s">
        <v>49</v>
      </c>
      <c r="C106" s="6" t="s">
        <v>51</v>
      </c>
      <c r="D106" s="6" t="s">
        <v>53</v>
      </c>
      <c r="E106" s="6" t="s">
        <v>55</v>
      </c>
      <c r="F106" s="6" t="s">
        <v>57</v>
      </c>
      <c r="G106" s="6" t="s">
        <v>47</v>
      </c>
      <c r="H106" s="18" t="s">
        <v>35</v>
      </c>
      <c r="I106" s="16">
        <v>11845167</v>
      </c>
      <c r="J106" s="17">
        <v>8567369</v>
      </c>
      <c r="K106" s="15">
        <v>0</v>
      </c>
      <c r="L106" s="10">
        <v>0</v>
      </c>
      <c r="M106" s="9">
        <f>I106+J106+K106+L106</f>
        <v>20412536</v>
      </c>
      <c r="N106" s="10"/>
      <c r="O106" s="10">
        <v>0</v>
      </c>
      <c r="P106" s="10">
        <v>0</v>
      </c>
      <c r="Q106" s="10">
        <v>0</v>
      </c>
      <c r="R106" s="10">
        <v>0</v>
      </c>
      <c r="S106" s="9">
        <f>M106+R106</f>
        <v>20412536</v>
      </c>
      <c r="T106" s="11">
        <f>M106/S106*100</f>
        <v>100</v>
      </c>
      <c r="U106" s="10">
        <v>0</v>
      </c>
      <c r="V106" s="10">
        <f>O106/S106*100</f>
        <v>0</v>
      </c>
      <c r="W106" s="1"/>
    </row>
    <row r="107" spans="1:23" ht="15" customHeight="1">
      <c r="A107" s="1"/>
      <c r="B107" s="5" t="s">
        <v>49</v>
      </c>
      <c r="C107" s="6" t="s">
        <v>51</v>
      </c>
      <c r="D107" s="6" t="s">
        <v>53</v>
      </c>
      <c r="E107" s="6" t="s">
        <v>55</v>
      </c>
      <c r="F107" s="6" t="s">
        <v>57</v>
      </c>
      <c r="G107" s="6" t="s">
        <v>47</v>
      </c>
      <c r="H107" s="18" t="s">
        <v>36</v>
      </c>
      <c r="I107" s="16">
        <v>3887212.51</v>
      </c>
      <c r="J107" s="17">
        <v>823257.12999999989</v>
      </c>
      <c r="K107" s="15">
        <v>0</v>
      </c>
      <c r="L107" s="10">
        <v>0</v>
      </c>
      <c r="M107" s="9">
        <f>I107+J107+K107+L107</f>
        <v>4710469.6399999997</v>
      </c>
      <c r="N107" s="10"/>
      <c r="O107" s="10">
        <v>0</v>
      </c>
      <c r="P107" s="10">
        <v>0</v>
      </c>
      <c r="Q107" s="10">
        <v>0</v>
      </c>
      <c r="R107" s="10">
        <v>0</v>
      </c>
      <c r="S107" s="9">
        <f>M107+R107</f>
        <v>4710469.6399999997</v>
      </c>
      <c r="T107" s="11">
        <f>M107/S107*100</f>
        <v>100</v>
      </c>
      <c r="U107" s="10">
        <v>0</v>
      </c>
      <c r="V107" s="10">
        <f>O107/S107*100</f>
        <v>0</v>
      </c>
      <c r="W107" s="1"/>
    </row>
    <row r="108" spans="1:23" ht="15" customHeight="1">
      <c r="A108" s="1"/>
      <c r="B108" s="5" t="s">
        <v>49</v>
      </c>
      <c r="C108" s="6" t="s">
        <v>51</v>
      </c>
      <c r="D108" s="6" t="s">
        <v>53</v>
      </c>
      <c r="E108" s="6" t="s">
        <v>55</v>
      </c>
      <c r="F108" s="6" t="s">
        <v>57</v>
      </c>
      <c r="G108" s="6" t="s">
        <v>47</v>
      </c>
      <c r="H108" s="18" t="s">
        <v>37</v>
      </c>
      <c r="I108" s="16">
        <v>150218</v>
      </c>
      <c r="J108" s="17">
        <v>0</v>
      </c>
      <c r="K108" s="15">
        <v>0</v>
      </c>
      <c r="L108" s="10">
        <v>0</v>
      </c>
      <c r="M108" s="9">
        <f>I108+J108+K108+L108</f>
        <v>150218</v>
      </c>
      <c r="N108" s="10"/>
      <c r="O108" s="10">
        <v>0</v>
      </c>
      <c r="P108" s="10">
        <v>0</v>
      </c>
      <c r="Q108" s="10">
        <v>0</v>
      </c>
      <c r="R108" s="10">
        <v>0</v>
      </c>
      <c r="S108" s="9">
        <f>M108+R108</f>
        <v>150218</v>
      </c>
      <c r="T108" s="11">
        <f>M108/S108*100</f>
        <v>100</v>
      </c>
      <c r="U108" s="10">
        <v>0</v>
      </c>
      <c r="V108" s="10">
        <f>O108/S108*100</f>
        <v>0</v>
      </c>
      <c r="W108" s="1"/>
    </row>
    <row r="109" spans="1:23" ht="15" customHeight="1">
      <c r="A109" s="1"/>
      <c r="B109" s="5" t="s">
        <v>49</v>
      </c>
      <c r="C109" s="6" t="s">
        <v>51</v>
      </c>
      <c r="D109" s="6" t="s">
        <v>53</v>
      </c>
      <c r="E109" s="6" t="s">
        <v>55</v>
      </c>
      <c r="F109" s="6" t="s">
        <v>57</v>
      </c>
      <c r="G109" s="6" t="s">
        <v>47</v>
      </c>
      <c r="H109" s="7" t="s">
        <v>38</v>
      </c>
      <c r="I109" s="16">
        <v>3736994.5099999993</v>
      </c>
      <c r="J109" s="17">
        <v>823257.13</v>
      </c>
      <c r="K109" s="10">
        <v>0</v>
      </c>
      <c r="L109" s="10">
        <v>0</v>
      </c>
      <c r="M109" s="9">
        <f>I109+J109+K109+L109</f>
        <v>4560251.6399999997</v>
      </c>
      <c r="N109" s="10"/>
      <c r="O109" s="10">
        <v>0</v>
      </c>
      <c r="P109" s="10">
        <v>0</v>
      </c>
      <c r="Q109" s="10">
        <v>0</v>
      </c>
      <c r="R109" s="10">
        <v>0</v>
      </c>
      <c r="S109" s="9">
        <f>M109+R109</f>
        <v>4560251.6399999997</v>
      </c>
      <c r="T109" s="11">
        <f>M109/S109*100</f>
        <v>100</v>
      </c>
      <c r="U109" s="10">
        <v>0</v>
      </c>
      <c r="V109" s="10">
        <f>O109/S109*100</f>
        <v>0</v>
      </c>
      <c r="W109" s="1"/>
    </row>
    <row r="110" spans="1:23" ht="15" customHeight="1">
      <c r="A110" s="1"/>
      <c r="B110" s="5" t="s">
        <v>49</v>
      </c>
      <c r="C110" s="6" t="s">
        <v>51</v>
      </c>
      <c r="D110" s="6" t="s">
        <v>53</v>
      </c>
      <c r="E110" s="6" t="s">
        <v>55</v>
      </c>
      <c r="F110" s="6" t="s">
        <v>57</v>
      </c>
      <c r="G110" s="6" t="s">
        <v>47</v>
      </c>
      <c r="H110" s="7" t="s">
        <v>31</v>
      </c>
      <c r="I110" s="19">
        <f>I109/I106*100</f>
        <v>31.548685721357909</v>
      </c>
      <c r="J110" s="20">
        <f>J109/J106*100</f>
        <v>9.6092176022767326</v>
      </c>
      <c r="K110" s="10">
        <v>0</v>
      </c>
      <c r="L110" s="10">
        <v>0</v>
      </c>
      <c r="M110" s="11">
        <f>M109/M106*100</f>
        <v>22.340446282617698</v>
      </c>
      <c r="N110" s="10"/>
      <c r="O110" s="10">
        <v>0</v>
      </c>
      <c r="P110" s="10">
        <v>0</v>
      </c>
      <c r="Q110" s="10">
        <v>0</v>
      </c>
      <c r="R110" s="10">
        <v>0</v>
      </c>
      <c r="S110" s="11">
        <f>S109/S106*100</f>
        <v>22.340446282617698</v>
      </c>
      <c r="T110" s="11"/>
      <c r="U110" s="10"/>
      <c r="V110" s="10"/>
      <c r="W110" s="1"/>
    </row>
    <row r="111" spans="1:23" ht="15" customHeight="1">
      <c r="A111" s="1"/>
      <c r="B111" s="5" t="s">
        <v>49</v>
      </c>
      <c r="C111" s="6" t="s">
        <v>51</v>
      </c>
      <c r="D111" s="6" t="s">
        <v>53</v>
      </c>
      <c r="E111" s="6" t="s">
        <v>55</v>
      </c>
      <c r="F111" s="6" t="s">
        <v>57</v>
      </c>
      <c r="G111" s="6" t="s">
        <v>47</v>
      </c>
      <c r="H111" s="7" t="s">
        <v>32</v>
      </c>
      <c r="I111" s="19">
        <f>I109/I107*100</f>
        <v>96.135585599872428</v>
      </c>
      <c r="J111" s="20">
        <f>J109/J107*100</f>
        <v>100.00000000000003</v>
      </c>
      <c r="K111" s="10">
        <v>0</v>
      </c>
      <c r="L111" s="10">
        <v>0</v>
      </c>
      <c r="M111" s="11">
        <f>M109/M107*100</f>
        <v>96.810976155659915</v>
      </c>
      <c r="N111" s="10"/>
      <c r="O111" s="10">
        <v>0</v>
      </c>
      <c r="P111" s="10">
        <v>0</v>
      </c>
      <c r="Q111" s="10">
        <v>0</v>
      </c>
      <c r="R111" s="10">
        <v>0</v>
      </c>
      <c r="S111" s="11">
        <f>S109/S107*100</f>
        <v>96.810976155659915</v>
      </c>
      <c r="T111" s="11"/>
      <c r="U111" s="10"/>
      <c r="V111" s="10"/>
      <c r="W111" s="1"/>
    </row>
    <row r="112" spans="1:23" ht="15" customHeight="1">
      <c r="A112" s="1"/>
      <c r="B112" s="5" t="s">
        <v>26</v>
      </c>
      <c r="C112" s="6" t="s">
        <v>26</v>
      </c>
      <c r="D112" s="6" t="s">
        <v>26</v>
      </c>
      <c r="E112" s="6" t="s">
        <v>26</v>
      </c>
      <c r="F112" s="6" t="s">
        <v>26</v>
      </c>
      <c r="G112" s="6" t="s">
        <v>26</v>
      </c>
      <c r="H112" s="1"/>
      <c r="I112" s="19"/>
      <c r="J112" s="20"/>
      <c r="K112" s="10"/>
      <c r="L112" s="9"/>
      <c r="M112" s="11"/>
      <c r="N112" s="10"/>
      <c r="O112" s="10"/>
      <c r="P112" s="10"/>
      <c r="Q112" s="10"/>
      <c r="R112" s="10"/>
      <c r="S112" s="11"/>
      <c r="T112" s="11"/>
      <c r="U112" s="10"/>
      <c r="V112" s="10"/>
      <c r="W112" s="1"/>
    </row>
    <row r="113" spans="1:23" ht="18" customHeight="1">
      <c r="A113" s="1"/>
      <c r="B113" s="5" t="s">
        <v>49</v>
      </c>
      <c r="C113" s="6" t="s">
        <v>51</v>
      </c>
      <c r="D113" s="6" t="s">
        <v>53</v>
      </c>
      <c r="E113" s="6" t="s">
        <v>55</v>
      </c>
      <c r="F113" s="6" t="s">
        <v>59</v>
      </c>
      <c r="G113" s="6" t="s">
        <v>26</v>
      </c>
      <c r="H113" s="7" t="s">
        <v>60</v>
      </c>
      <c r="I113" s="13">
        <v>0</v>
      </c>
      <c r="J113" s="10">
        <v>0</v>
      </c>
      <c r="K113" s="10">
        <v>0</v>
      </c>
      <c r="L113" s="10">
        <v>0</v>
      </c>
      <c r="M113" s="10">
        <v>0</v>
      </c>
      <c r="N113" s="10"/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1"/>
      <c r="U113" s="10"/>
      <c r="V113" s="10"/>
      <c r="W113" s="1"/>
    </row>
    <row r="114" spans="1:23" ht="15" customHeight="1">
      <c r="A114" s="1"/>
      <c r="B114" s="5" t="s">
        <v>49</v>
      </c>
      <c r="C114" s="6" t="s">
        <v>51</v>
      </c>
      <c r="D114" s="6" t="s">
        <v>53</v>
      </c>
      <c r="E114" s="6" t="s">
        <v>55</v>
      </c>
      <c r="F114" s="6" t="s">
        <v>59</v>
      </c>
      <c r="G114" s="6" t="s">
        <v>26</v>
      </c>
      <c r="H114" s="7" t="s">
        <v>35</v>
      </c>
      <c r="I114" s="13">
        <v>0</v>
      </c>
      <c r="J114" s="10">
        <v>0</v>
      </c>
      <c r="K114" s="10">
        <v>0</v>
      </c>
      <c r="L114" s="10">
        <v>0</v>
      </c>
      <c r="M114" s="10">
        <v>0</v>
      </c>
      <c r="N114" s="10"/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"/>
    </row>
    <row r="115" spans="1:23" ht="15" customHeight="1">
      <c r="A115" s="1"/>
      <c r="B115" s="5" t="s">
        <v>49</v>
      </c>
      <c r="C115" s="6" t="s">
        <v>51</v>
      </c>
      <c r="D115" s="6" t="s">
        <v>53</v>
      </c>
      <c r="E115" s="6" t="s">
        <v>55</v>
      </c>
      <c r="F115" s="6" t="s">
        <v>59</v>
      </c>
      <c r="G115" s="6" t="s">
        <v>26</v>
      </c>
      <c r="H115" s="7" t="s">
        <v>36</v>
      </c>
      <c r="I115" s="13">
        <v>0</v>
      </c>
      <c r="J115" s="10">
        <v>0</v>
      </c>
      <c r="K115" s="10">
        <v>0</v>
      </c>
      <c r="L115" s="10">
        <v>0</v>
      </c>
      <c r="M115" s="10">
        <v>0</v>
      </c>
      <c r="N115" s="10"/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"/>
    </row>
    <row r="116" spans="1:23" ht="15" customHeight="1">
      <c r="A116" s="1"/>
      <c r="B116" s="5" t="s">
        <v>49</v>
      </c>
      <c r="C116" s="6" t="s">
        <v>51</v>
      </c>
      <c r="D116" s="6" t="s">
        <v>53</v>
      </c>
      <c r="E116" s="6" t="s">
        <v>55</v>
      </c>
      <c r="F116" s="6" t="s">
        <v>59</v>
      </c>
      <c r="G116" s="6" t="s">
        <v>26</v>
      </c>
      <c r="H116" s="7" t="s">
        <v>37</v>
      </c>
      <c r="I116" s="13">
        <v>0</v>
      </c>
      <c r="J116" s="10">
        <v>0</v>
      </c>
      <c r="K116" s="10">
        <v>0</v>
      </c>
      <c r="L116" s="10">
        <v>0</v>
      </c>
      <c r="M116" s="10">
        <v>0</v>
      </c>
      <c r="N116" s="10"/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"/>
    </row>
    <row r="117" spans="1:23" ht="15" customHeight="1">
      <c r="A117" s="1"/>
      <c r="B117" s="5" t="s">
        <v>49</v>
      </c>
      <c r="C117" s="6" t="s">
        <v>51</v>
      </c>
      <c r="D117" s="6" t="s">
        <v>53</v>
      </c>
      <c r="E117" s="6" t="s">
        <v>55</v>
      </c>
      <c r="F117" s="6" t="s">
        <v>59</v>
      </c>
      <c r="G117" s="6" t="s">
        <v>26</v>
      </c>
      <c r="H117" s="7" t="s">
        <v>38</v>
      </c>
      <c r="I117" s="13">
        <v>0</v>
      </c>
      <c r="J117" s="10">
        <v>0</v>
      </c>
      <c r="K117" s="10">
        <v>0</v>
      </c>
      <c r="L117" s="10">
        <v>0</v>
      </c>
      <c r="M117" s="10">
        <v>0</v>
      </c>
      <c r="N117" s="10"/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"/>
    </row>
    <row r="118" spans="1:23" ht="15" customHeight="1">
      <c r="A118" s="1"/>
      <c r="B118" s="5" t="s">
        <v>49</v>
      </c>
      <c r="C118" s="6" t="s">
        <v>51</v>
      </c>
      <c r="D118" s="6" t="s">
        <v>53</v>
      </c>
      <c r="E118" s="6" t="s">
        <v>55</v>
      </c>
      <c r="F118" s="6" t="s">
        <v>59</v>
      </c>
      <c r="G118" s="6" t="s">
        <v>26</v>
      </c>
      <c r="H118" s="7" t="s">
        <v>31</v>
      </c>
      <c r="I118" s="13">
        <v>0</v>
      </c>
      <c r="J118" s="10">
        <v>0</v>
      </c>
      <c r="K118" s="10">
        <v>0</v>
      </c>
      <c r="L118" s="10">
        <v>0</v>
      </c>
      <c r="M118" s="10">
        <v>0</v>
      </c>
      <c r="N118" s="10"/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/>
      <c r="U118" s="10"/>
      <c r="V118" s="10"/>
      <c r="W118" s="1"/>
    </row>
    <row r="119" spans="1:23" ht="15" customHeight="1">
      <c r="A119" s="1"/>
      <c r="B119" s="5" t="s">
        <v>49</v>
      </c>
      <c r="C119" s="6" t="s">
        <v>51</v>
      </c>
      <c r="D119" s="6" t="s">
        <v>53</v>
      </c>
      <c r="E119" s="6" t="s">
        <v>55</v>
      </c>
      <c r="F119" s="6" t="s">
        <v>59</v>
      </c>
      <c r="G119" s="6" t="s">
        <v>26</v>
      </c>
      <c r="H119" s="7" t="s">
        <v>32</v>
      </c>
      <c r="I119" s="13">
        <v>0</v>
      </c>
      <c r="J119" s="10">
        <v>0</v>
      </c>
      <c r="K119" s="10">
        <v>0</v>
      </c>
      <c r="L119" s="10">
        <v>0</v>
      </c>
      <c r="M119" s="10">
        <v>0</v>
      </c>
      <c r="N119" s="10"/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/>
      <c r="U119" s="10"/>
      <c r="V119" s="10"/>
      <c r="W119" s="1"/>
    </row>
    <row r="120" spans="1:23" ht="15" customHeight="1">
      <c r="A120" s="1"/>
      <c r="B120" s="5" t="s">
        <v>26</v>
      </c>
      <c r="C120" s="6" t="s">
        <v>26</v>
      </c>
      <c r="D120" s="6" t="s">
        <v>26</v>
      </c>
      <c r="E120" s="6" t="s">
        <v>26</v>
      </c>
      <c r="F120" s="6" t="s">
        <v>26</v>
      </c>
      <c r="G120" s="6" t="s">
        <v>26</v>
      </c>
      <c r="H120" s="1"/>
      <c r="I120" s="13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"/>
    </row>
    <row r="121" spans="1:23" ht="18" customHeight="1">
      <c r="A121" s="1"/>
      <c r="B121" s="5" t="s">
        <v>49</v>
      </c>
      <c r="C121" s="6" t="s">
        <v>51</v>
      </c>
      <c r="D121" s="6" t="s">
        <v>53</v>
      </c>
      <c r="E121" s="6" t="s">
        <v>55</v>
      </c>
      <c r="F121" s="6" t="s">
        <v>59</v>
      </c>
      <c r="G121" s="6" t="s">
        <v>47</v>
      </c>
      <c r="H121" s="7" t="s">
        <v>48</v>
      </c>
      <c r="I121" s="13">
        <v>0</v>
      </c>
      <c r="J121" s="10">
        <v>0</v>
      </c>
      <c r="K121" s="10">
        <v>0</v>
      </c>
      <c r="L121" s="10">
        <v>0</v>
      </c>
      <c r="M121" s="10">
        <v>0</v>
      </c>
      <c r="N121" s="10"/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/>
      <c r="U121" s="10"/>
      <c r="V121" s="10"/>
      <c r="W121" s="1"/>
    </row>
    <row r="122" spans="1:23" ht="15" customHeight="1">
      <c r="A122" s="1"/>
      <c r="B122" s="5" t="s">
        <v>49</v>
      </c>
      <c r="C122" s="6" t="s">
        <v>51</v>
      </c>
      <c r="D122" s="6" t="s">
        <v>53</v>
      </c>
      <c r="E122" s="6" t="s">
        <v>55</v>
      </c>
      <c r="F122" s="6" t="s">
        <v>59</v>
      </c>
      <c r="G122" s="6" t="s">
        <v>47</v>
      </c>
      <c r="H122" s="7" t="s">
        <v>35</v>
      </c>
      <c r="I122" s="13">
        <v>0</v>
      </c>
      <c r="J122" s="10">
        <v>0</v>
      </c>
      <c r="K122" s="10">
        <v>0</v>
      </c>
      <c r="L122" s="10">
        <v>0</v>
      </c>
      <c r="M122" s="10">
        <v>0</v>
      </c>
      <c r="N122" s="10"/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"/>
    </row>
    <row r="123" spans="1:23" ht="15" customHeight="1">
      <c r="A123" s="1"/>
      <c r="B123" s="5" t="s">
        <v>49</v>
      </c>
      <c r="C123" s="6" t="s">
        <v>51</v>
      </c>
      <c r="D123" s="6" t="s">
        <v>53</v>
      </c>
      <c r="E123" s="6" t="s">
        <v>55</v>
      </c>
      <c r="F123" s="6" t="s">
        <v>59</v>
      </c>
      <c r="G123" s="6" t="s">
        <v>47</v>
      </c>
      <c r="H123" s="7" t="s">
        <v>36</v>
      </c>
      <c r="I123" s="13">
        <v>0</v>
      </c>
      <c r="J123" s="10">
        <v>0</v>
      </c>
      <c r="K123" s="10">
        <v>0</v>
      </c>
      <c r="L123" s="10">
        <v>0</v>
      </c>
      <c r="M123" s="10">
        <v>0</v>
      </c>
      <c r="N123" s="10"/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"/>
    </row>
    <row r="124" spans="1:23" ht="15" customHeight="1">
      <c r="A124" s="1"/>
      <c r="B124" s="5" t="s">
        <v>49</v>
      </c>
      <c r="C124" s="6" t="s">
        <v>51</v>
      </c>
      <c r="D124" s="6" t="s">
        <v>53</v>
      </c>
      <c r="E124" s="6" t="s">
        <v>55</v>
      </c>
      <c r="F124" s="6" t="s">
        <v>59</v>
      </c>
      <c r="G124" s="6" t="s">
        <v>47</v>
      </c>
      <c r="H124" s="7" t="s">
        <v>37</v>
      </c>
      <c r="I124" s="13">
        <v>0</v>
      </c>
      <c r="J124" s="10">
        <v>0</v>
      </c>
      <c r="K124" s="10">
        <v>0</v>
      </c>
      <c r="L124" s="10">
        <v>0</v>
      </c>
      <c r="M124" s="10">
        <v>0</v>
      </c>
      <c r="N124" s="10"/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"/>
    </row>
    <row r="125" spans="1:23" ht="15" customHeight="1">
      <c r="A125" s="1"/>
      <c r="B125" s="5" t="s">
        <v>49</v>
      </c>
      <c r="C125" s="6" t="s">
        <v>51</v>
      </c>
      <c r="D125" s="6" t="s">
        <v>53</v>
      </c>
      <c r="E125" s="6" t="s">
        <v>55</v>
      </c>
      <c r="F125" s="6" t="s">
        <v>59</v>
      </c>
      <c r="G125" s="6" t="s">
        <v>47</v>
      </c>
      <c r="H125" s="7" t="s">
        <v>38</v>
      </c>
      <c r="I125" s="13">
        <v>0</v>
      </c>
      <c r="J125" s="10">
        <v>0</v>
      </c>
      <c r="K125" s="10">
        <v>0</v>
      </c>
      <c r="L125" s="10">
        <v>0</v>
      </c>
      <c r="M125" s="10">
        <v>0</v>
      </c>
      <c r="N125" s="10"/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"/>
    </row>
    <row r="126" spans="1:23" ht="15" customHeight="1">
      <c r="A126" s="1"/>
      <c r="B126" s="5" t="s">
        <v>49</v>
      </c>
      <c r="C126" s="6" t="s">
        <v>51</v>
      </c>
      <c r="D126" s="6" t="s">
        <v>53</v>
      </c>
      <c r="E126" s="6" t="s">
        <v>55</v>
      </c>
      <c r="F126" s="6" t="s">
        <v>59</v>
      </c>
      <c r="G126" s="6" t="s">
        <v>47</v>
      </c>
      <c r="H126" s="7" t="s">
        <v>31</v>
      </c>
      <c r="I126" s="13">
        <v>0</v>
      </c>
      <c r="J126" s="10">
        <v>0</v>
      </c>
      <c r="K126" s="10">
        <v>0</v>
      </c>
      <c r="L126" s="10">
        <v>0</v>
      </c>
      <c r="M126" s="10">
        <v>0</v>
      </c>
      <c r="N126" s="10"/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/>
      <c r="U126" s="10"/>
      <c r="V126" s="10"/>
      <c r="W126" s="1"/>
    </row>
    <row r="127" spans="1:23" ht="15" customHeight="1">
      <c r="A127" s="1"/>
      <c r="B127" s="5" t="s">
        <v>49</v>
      </c>
      <c r="C127" s="6" t="s">
        <v>51</v>
      </c>
      <c r="D127" s="6" t="s">
        <v>53</v>
      </c>
      <c r="E127" s="6" t="s">
        <v>55</v>
      </c>
      <c r="F127" s="6" t="s">
        <v>59</v>
      </c>
      <c r="G127" s="6" t="s">
        <v>47</v>
      </c>
      <c r="H127" s="7" t="s">
        <v>32</v>
      </c>
      <c r="I127" s="13">
        <v>0</v>
      </c>
      <c r="J127" s="10">
        <v>0</v>
      </c>
      <c r="K127" s="10">
        <v>0</v>
      </c>
      <c r="L127" s="10">
        <v>0</v>
      </c>
      <c r="M127" s="10">
        <v>0</v>
      </c>
      <c r="N127" s="10"/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/>
      <c r="U127" s="10"/>
      <c r="V127" s="10"/>
      <c r="W127" s="1"/>
    </row>
    <row r="128" spans="1:23" ht="15" customHeight="1">
      <c r="A128" s="1"/>
      <c r="B128" s="5" t="s">
        <v>26</v>
      </c>
      <c r="C128" s="6" t="s">
        <v>26</v>
      </c>
      <c r="D128" s="6" t="s">
        <v>26</v>
      </c>
      <c r="E128" s="6" t="s">
        <v>26</v>
      </c>
      <c r="F128" s="6" t="s">
        <v>26</v>
      </c>
      <c r="G128" s="6" t="s">
        <v>26</v>
      </c>
      <c r="H128" s="1"/>
      <c r="I128" s="13"/>
      <c r="J128" s="10"/>
      <c r="K128" s="10"/>
      <c r="L128" s="11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"/>
    </row>
    <row r="129" spans="1:23" ht="18" customHeight="1">
      <c r="A129" s="1"/>
      <c r="B129" s="5" t="s">
        <v>49</v>
      </c>
      <c r="C129" s="6" t="s">
        <v>51</v>
      </c>
      <c r="D129" s="6" t="s">
        <v>53</v>
      </c>
      <c r="E129" s="6" t="s">
        <v>61</v>
      </c>
      <c r="F129" s="6" t="s">
        <v>26</v>
      </c>
      <c r="G129" s="6" t="s">
        <v>26</v>
      </c>
      <c r="H129" s="7" t="s">
        <v>62</v>
      </c>
      <c r="I129" s="13">
        <v>0</v>
      </c>
      <c r="J129" s="10">
        <v>0</v>
      </c>
      <c r="K129" s="10"/>
      <c r="L129" s="10">
        <v>0</v>
      </c>
      <c r="M129" s="10">
        <v>0</v>
      </c>
      <c r="N129" s="10"/>
      <c r="O129" s="10">
        <v>0</v>
      </c>
      <c r="P129" s="10">
        <v>0</v>
      </c>
      <c r="Q129" s="10">
        <v>0</v>
      </c>
      <c r="R129" s="9"/>
      <c r="S129" s="10">
        <v>0</v>
      </c>
      <c r="T129" s="10"/>
      <c r="U129" s="10"/>
      <c r="V129" s="10"/>
      <c r="W129" s="1"/>
    </row>
    <row r="130" spans="1:23" ht="15" customHeight="1">
      <c r="A130" s="1"/>
      <c r="B130" s="5" t="s">
        <v>49</v>
      </c>
      <c r="C130" s="6" t="s">
        <v>51</v>
      </c>
      <c r="D130" s="6" t="s">
        <v>53</v>
      </c>
      <c r="E130" s="6" t="s">
        <v>61</v>
      </c>
      <c r="F130" s="6" t="s">
        <v>26</v>
      </c>
      <c r="G130" s="6" t="s">
        <v>26</v>
      </c>
      <c r="H130" s="7" t="s">
        <v>35</v>
      </c>
      <c r="I130" s="8">
        <f t="shared" ref="I130:J133" si="11">I138</f>
        <v>22643851</v>
      </c>
      <c r="J130" s="8">
        <f t="shared" si="11"/>
        <v>28516884</v>
      </c>
      <c r="K130" s="8"/>
      <c r="L130" s="8">
        <f>L138</f>
        <v>0</v>
      </c>
      <c r="M130" s="9">
        <f>I130+J130+K130+L130</f>
        <v>51160735</v>
      </c>
      <c r="N130" s="8"/>
      <c r="O130" s="8">
        <f>O138</f>
        <v>0</v>
      </c>
      <c r="P130" s="10">
        <v>0</v>
      </c>
      <c r="Q130" s="10">
        <v>0</v>
      </c>
      <c r="R130" s="8">
        <f>R138</f>
        <v>0</v>
      </c>
      <c r="S130" s="9">
        <f>M130+R130</f>
        <v>51160735</v>
      </c>
      <c r="T130" s="11">
        <f>M130/S130*100</f>
        <v>100</v>
      </c>
      <c r="U130" s="10">
        <v>0</v>
      </c>
      <c r="V130" s="11">
        <f>R130/S130*100</f>
        <v>0</v>
      </c>
      <c r="W130" s="1"/>
    </row>
    <row r="131" spans="1:23" ht="15" customHeight="1">
      <c r="A131" s="1"/>
      <c r="B131" s="5" t="s">
        <v>49</v>
      </c>
      <c r="C131" s="6" t="s">
        <v>51</v>
      </c>
      <c r="D131" s="6" t="s">
        <v>53</v>
      </c>
      <c r="E131" s="6" t="s">
        <v>61</v>
      </c>
      <c r="F131" s="6" t="s">
        <v>26</v>
      </c>
      <c r="G131" s="6" t="s">
        <v>26</v>
      </c>
      <c r="H131" s="7" t="s">
        <v>36</v>
      </c>
      <c r="I131" s="8">
        <f t="shared" si="11"/>
        <v>18136574.43</v>
      </c>
      <c r="J131" s="8">
        <f t="shared" si="11"/>
        <v>6840213.8600000003</v>
      </c>
      <c r="K131" s="8"/>
      <c r="L131" s="8">
        <f>L139</f>
        <v>0</v>
      </c>
      <c r="M131" s="9">
        <f>I131+J131+K131+L131</f>
        <v>24976788.289999999</v>
      </c>
      <c r="N131" s="8"/>
      <c r="O131" s="8">
        <f>O139</f>
        <v>0</v>
      </c>
      <c r="P131" s="10">
        <v>0</v>
      </c>
      <c r="Q131" s="10">
        <v>0</v>
      </c>
      <c r="R131" s="8">
        <f>R139</f>
        <v>0</v>
      </c>
      <c r="S131" s="9">
        <f>M131+R131</f>
        <v>24976788.289999999</v>
      </c>
      <c r="T131" s="11">
        <f>M131/S131*100</f>
        <v>100</v>
      </c>
      <c r="U131" s="10">
        <v>0</v>
      </c>
      <c r="V131" s="11">
        <f>R131/S131*100</f>
        <v>0</v>
      </c>
      <c r="W131" s="1"/>
    </row>
    <row r="132" spans="1:23" ht="15" customHeight="1">
      <c r="A132" s="1"/>
      <c r="B132" s="5" t="s">
        <v>49</v>
      </c>
      <c r="C132" s="6" t="s">
        <v>51</v>
      </c>
      <c r="D132" s="6" t="s">
        <v>53</v>
      </c>
      <c r="E132" s="6" t="s">
        <v>61</v>
      </c>
      <c r="F132" s="6" t="s">
        <v>26</v>
      </c>
      <c r="G132" s="6" t="s">
        <v>26</v>
      </c>
      <c r="H132" s="7" t="s">
        <v>37</v>
      </c>
      <c r="I132" s="8">
        <f t="shared" si="11"/>
        <v>643885</v>
      </c>
      <c r="J132" s="8">
        <f t="shared" si="11"/>
        <v>0</v>
      </c>
      <c r="K132" s="8"/>
      <c r="L132" s="8">
        <f>L140</f>
        <v>0</v>
      </c>
      <c r="M132" s="9">
        <f>I132+J132+K132+L132</f>
        <v>643885</v>
      </c>
      <c r="N132" s="8"/>
      <c r="O132" s="8">
        <f>O140</f>
        <v>0</v>
      </c>
      <c r="P132" s="10">
        <v>0</v>
      </c>
      <c r="Q132" s="10">
        <v>0</v>
      </c>
      <c r="R132" s="8">
        <f>R140</f>
        <v>0</v>
      </c>
      <c r="S132" s="9">
        <f>M132+R132</f>
        <v>643885</v>
      </c>
      <c r="T132" s="11">
        <f>M132/S132*100</f>
        <v>100</v>
      </c>
      <c r="U132" s="10">
        <v>0</v>
      </c>
      <c r="V132" s="11">
        <f>R132/S132*100</f>
        <v>0</v>
      </c>
      <c r="W132" s="1"/>
    </row>
    <row r="133" spans="1:23" ht="15" customHeight="1">
      <c r="A133" s="1"/>
      <c r="B133" s="5" t="s">
        <v>49</v>
      </c>
      <c r="C133" s="6" t="s">
        <v>51</v>
      </c>
      <c r="D133" s="6" t="s">
        <v>53</v>
      </c>
      <c r="E133" s="6" t="s">
        <v>61</v>
      </c>
      <c r="F133" s="6" t="s">
        <v>26</v>
      </c>
      <c r="G133" s="6" t="s">
        <v>26</v>
      </c>
      <c r="H133" s="7" t="s">
        <v>38</v>
      </c>
      <c r="I133" s="8">
        <f t="shared" si="11"/>
        <v>16309019.360000003</v>
      </c>
      <c r="J133" s="8">
        <f t="shared" si="11"/>
        <v>6817710.5699999994</v>
      </c>
      <c r="K133" s="8"/>
      <c r="L133" s="8">
        <f>L141</f>
        <v>0</v>
      </c>
      <c r="M133" s="9">
        <f>I133+J133+K133+L133</f>
        <v>23126729.930000003</v>
      </c>
      <c r="N133" s="8"/>
      <c r="O133" s="8">
        <f>O141</f>
        <v>0</v>
      </c>
      <c r="P133" s="10">
        <v>0</v>
      </c>
      <c r="Q133" s="10">
        <v>0</v>
      </c>
      <c r="R133" s="8">
        <f>R141</f>
        <v>0</v>
      </c>
      <c r="S133" s="9">
        <f>M133+R133</f>
        <v>23126729.930000003</v>
      </c>
      <c r="T133" s="11">
        <f>M133/S133*100</f>
        <v>100</v>
      </c>
      <c r="U133" s="10">
        <v>0</v>
      </c>
      <c r="V133" s="11">
        <f>R133/S133*100</f>
        <v>0</v>
      </c>
      <c r="W133" s="1"/>
    </row>
    <row r="134" spans="1:23" ht="15" customHeight="1">
      <c r="A134" s="1"/>
      <c r="B134" s="5" t="s">
        <v>49</v>
      </c>
      <c r="C134" s="6" t="s">
        <v>51</v>
      </c>
      <c r="D134" s="6" t="s">
        <v>53</v>
      </c>
      <c r="E134" s="6" t="s">
        <v>61</v>
      </c>
      <c r="F134" s="6" t="s">
        <v>26</v>
      </c>
      <c r="G134" s="6" t="s">
        <v>26</v>
      </c>
      <c r="H134" s="7" t="s">
        <v>31</v>
      </c>
      <c r="I134" s="12">
        <f>I133/I130*100</f>
        <v>72.024053505739829</v>
      </c>
      <c r="J134" s="11">
        <f>J133/J130*100</f>
        <v>23.907628091484327</v>
      </c>
      <c r="K134" s="11"/>
      <c r="L134" s="11">
        <v>0</v>
      </c>
      <c r="M134" s="11">
        <f>M133/M130*100</f>
        <v>45.204061141811202</v>
      </c>
      <c r="N134" s="11"/>
      <c r="O134" s="11">
        <v>0</v>
      </c>
      <c r="P134" s="10">
        <v>0</v>
      </c>
      <c r="Q134" s="10">
        <v>0</v>
      </c>
      <c r="R134" s="11">
        <v>0</v>
      </c>
      <c r="S134" s="11">
        <f>S133/S130*100</f>
        <v>45.204061141811202</v>
      </c>
      <c r="T134" s="11"/>
      <c r="U134" s="10"/>
      <c r="V134" s="10"/>
      <c r="W134" s="1"/>
    </row>
    <row r="135" spans="1:23" ht="15" customHeight="1">
      <c r="A135" s="1"/>
      <c r="B135" s="5" t="s">
        <v>49</v>
      </c>
      <c r="C135" s="6" t="s">
        <v>51</v>
      </c>
      <c r="D135" s="6" t="s">
        <v>53</v>
      </c>
      <c r="E135" s="6" t="s">
        <v>61</v>
      </c>
      <c r="F135" s="6" t="s">
        <v>26</v>
      </c>
      <c r="G135" s="6" t="s">
        <v>26</v>
      </c>
      <c r="H135" s="7" t="s">
        <v>32</v>
      </c>
      <c r="I135" s="12">
        <f>I133/I131*100</f>
        <v>89.923372370820985</v>
      </c>
      <c r="J135" s="11">
        <f>J133/J131*100</f>
        <v>99.67101481824136</v>
      </c>
      <c r="K135" s="11"/>
      <c r="L135" s="11" t="e">
        <f>L133/L131*100</f>
        <v>#DIV/0!</v>
      </c>
      <c r="M135" s="11">
        <f>M133/M131*100</f>
        <v>92.592889291772124</v>
      </c>
      <c r="N135" s="11"/>
      <c r="O135" s="11" t="e">
        <f>O133/O131*100</f>
        <v>#DIV/0!</v>
      </c>
      <c r="P135" s="10">
        <v>0</v>
      </c>
      <c r="Q135" s="10">
        <v>0</v>
      </c>
      <c r="R135" s="11" t="e">
        <f>R133/R131*100</f>
        <v>#DIV/0!</v>
      </c>
      <c r="S135" s="11">
        <f>S133/S131*100</f>
        <v>92.592889291772124</v>
      </c>
      <c r="T135" s="11"/>
      <c r="U135" s="10"/>
      <c r="V135" s="10"/>
      <c r="W135" s="1"/>
    </row>
    <row r="136" spans="1:23" ht="15" customHeight="1">
      <c r="A136" s="1"/>
      <c r="B136" s="5" t="s">
        <v>26</v>
      </c>
      <c r="C136" s="6" t="s">
        <v>26</v>
      </c>
      <c r="D136" s="6" t="s">
        <v>26</v>
      </c>
      <c r="E136" s="6" t="s">
        <v>26</v>
      </c>
      <c r="F136" s="6" t="s">
        <v>26</v>
      </c>
      <c r="G136" s="6" t="s">
        <v>26</v>
      </c>
      <c r="H136" s="1"/>
      <c r="I136" s="12"/>
      <c r="J136" s="11"/>
      <c r="K136" s="11"/>
      <c r="L136" s="11"/>
      <c r="M136" s="11"/>
      <c r="N136" s="11"/>
      <c r="O136" s="11"/>
      <c r="P136" s="10"/>
      <c r="Q136" s="10"/>
      <c r="R136" s="11"/>
      <c r="S136" s="11"/>
      <c r="T136" s="11"/>
      <c r="U136" s="10"/>
      <c r="V136" s="10"/>
      <c r="W136" s="1"/>
    </row>
    <row r="137" spans="1:23" ht="24" customHeight="1">
      <c r="A137" s="1"/>
      <c r="B137" s="5" t="s">
        <v>49</v>
      </c>
      <c r="C137" s="6" t="s">
        <v>51</v>
      </c>
      <c r="D137" s="6" t="s">
        <v>53</v>
      </c>
      <c r="E137" s="6" t="s">
        <v>61</v>
      </c>
      <c r="F137" s="6" t="s">
        <v>63</v>
      </c>
      <c r="G137" s="6" t="s">
        <v>26</v>
      </c>
      <c r="H137" s="7" t="s">
        <v>64</v>
      </c>
      <c r="I137" s="13">
        <v>0</v>
      </c>
      <c r="J137" s="10">
        <v>0</v>
      </c>
      <c r="K137" s="10"/>
      <c r="L137" s="10">
        <v>2</v>
      </c>
      <c r="M137" s="10">
        <v>0</v>
      </c>
      <c r="N137" s="10"/>
      <c r="O137" s="10">
        <v>2</v>
      </c>
      <c r="P137" s="10">
        <v>0</v>
      </c>
      <c r="Q137" s="10">
        <v>0</v>
      </c>
      <c r="R137" s="10">
        <v>2</v>
      </c>
      <c r="S137" s="10">
        <v>0</v>
      </c>
      <c r="T137" s="11"/>
      <c r="U137" s="10"/>
      <c r="V137" s="10"/>
      <c r="W137" s="1"/>
    </row>
    <row r="138" spans="1:23" ht="15" customHeight="1">
      <c r="A138" s="1"/>
      <c r="B138" s="5" t="s">
        <v>49</v>
      </c>
      <c r="C138" s="6" t="s">
        <v>51</v>
      </c>
      <c r="D138" s="6" t="s">
        <v>53</v>
      </c>
      <c r="E138" s="6" t="s">
        <v>61</v>
      </c>
      <c r="F138" s="6" t="s">
        <v>63</v>
      </c>
      <c r="G138" s="6" t="s">
        <v>26</v>
      </c>
      <c r="H138" s="7" t="s">
        <v>35</v>
      </c>
      <c r="I138" s="8">
        <f t="shared" ref="I138:J141" si="12">I146</f>
        <v>22643851</v>
      </c>
      <c r="J138" s="8">
        <f t="shared" si="12"/>
        <v>28516884</v>
      </c>
      <c r="K138" s="8"/>
      <c r="L138" s="8">
        <f>L146</f>
        <v>0</v>
      </c>
      <c r="M138" s="9">
        <f>I138+J138+K138+L138</f>
        <v>51160735</v>
      </c>
      <c r="N138" s="8"/>
      <c r="O138" s="8">
        <f>O146</f>
        <v>0</v>
      </c>
      <c r="P138" s="10">
        <v>0</v>
      </c>
      <c r="Q138" s="10">
        <v>0</v>
      </c>
      <c r="R138" s="8">
        <f>R146</f>
        <v>0</v>
      </c>
      <c r="S138" s="9">
        <f>M138+R138</f>
        <v>51160735</v>
      </c>
      <c r="T138" s="11">
        <f>M138/S138*100</f>
        <v>100</v>
      </c>
      <c r="U138" s="10">
        <v>0</v>
      </c>
      <c r="V138" s="11">
        <f>R138/S138*100</f>
        <v>0</v>
      </c>
      <c r="W138" s="1"/>
    </row>
    <row r="139" spans="1:23" ht="15" customHeight="1">
      <c r="A139" s="1"/>
      <c r="B139" s="5" t="s">
        <v>49</v>
      </c>
      <c r="C139" s="6" t="s">
        <v>51</v>
      </c>
      <c r="D139" s="6" t="s">
        <v>53</v>
      </c>
      <c r="E139" s="6" t="s">
        <v>61</v>
      </c>
      <c r="F139" s="6" t="s">
        <v>63</v>
      </c>
      <c r="G139" s="6" t="s">
        <v>26</v>
      </c>
      <c r="H139" s="7" t="s">
        <v>36</v>
      </c>
      <c r="I139" s="8">
        <f t="shared" si="12"/>
        <v>18136574.43</v>
      </c>
      <c r="J139" s="8">
        <f t="shared" si="12"/>
        <v>6840213.8600000003</v>
      </c>
      <c r="K139" s="8"/>
      <c r="L139" s="8">
        <f>L147</f>
        <v>0</v>
      </c>
      <c r="M139" s="9">
        <f>I139+J139+K139+L139</f>
        <v>24976788.289999999</v>
      </c>
      <c r="N139" s="8"/>
      <c r="O139" s="8">
        <f>O147</f>
        <v>0</v>
      </c>
      <c r="P139" s="10">
        <v>0</v>
      </c>
      <c r="Q139" s="10">
        <v>0</v>
      </c>
      <c r="R139" s="8">
        <f>R147</f>
        <v>0</v>
      </c>
      <c r="S139" s="9">
        <f>M139+R139</f>
        <v>24976788.289999999</v>
      </c>
      <c r="T139" s="11">
        <f>M139/S139*100</f>
        <v>100</v>
      </c>
      <c r="U139" s="10">
        <v>0</v>
      </c>
      <c r="V139" s="11">
        <f>R139/S139*100</f>
        <v>0</v>
      </c>
      <c r="W139" s="1"/>
    </row>
    <row r="140" spans="1:23" ht="15" customHeight="1">
      <c r="A140" s="1"/>
      <c r="B140" s="5" t="s">
        <v>49</v>
      </c>
      <c r="C140" s="6" t="s">
        <v>51</v>
      </c>
      <c r="D140" s="6" t="s">
        <v>53</v>
      </c>
      <c r="E140" s="6" t="s">
        <v>61</v>
      </c>
      <c r="F140" s="6" t="s">
        <v>63</v>
      </c>
      <c r="G140" s="6" t="s">
        <v>26</v>
      </c>
      <c r="H140" s="7" t="s">
        <v>37</v>
      </c>
      <c r="I140" s="8">
        <f t="shared" si="12"/>
        <v>643885</v>
      </c>
      <c r="J140" s="8">
        <f t="shared" si="12"/>
        <v>0</v>
      </c>
      <c r="K140" s="8"/>
      <c r="L140" s="8">
        <f>L148</f>
        <v>0</v>
      </c>
      <c r="M140" s="9">
        <f>I140+J140+K140+L140</f>
        <v>643885</v>
      </c>
      <c r="N140" s="8"/>
      <c r="O140" s="8">
        <f>O148</f>
        <v>0</v>
      </c>
      <c r="P140" s="10">
        <v>0</v>
      </c>
      <c r="Q140" s="10">
        <v>0</v>
      </c>
      <c r="R140" s="8">
        <f>R148</f>
        <v>0</v>
      </c>
      <c r="S140" s="9">
        <f>M140+R140</f>
        <v>643885</v>
      </c>
      <c r="T140" s="11">
        <f>M140/S140*100</f>
        <v>100</v>
      </c>
      <c r="U140" s="10">
        <v>0</v>
      </c>
      <c r="V140" s="11">
        <f>R140/S140*100</f>
        <v>0</v>
      </c>
      <c r="W140" s="1"/>
    </row>
    <row r="141" spans="1:23" ht="15" customHeight="1">
      <c r="A141" s="1"/>
      <c r="B141" s="5" t="s">
        <v>49</v>
      </c>
      <c r="C141" s="6" t="s">
        <v>51</v>
      </c>
      <c r="D141" s="6" t="s">
        <v>53</v>
      </c>
      <c r="E141" s="6" t="s">
        <v>61</v>
      </c>
      <c r="F141" s="6" t="s">
        <v>63</v>
      </c>
      <c r="G141" s="6" t="s">
        <v>26</v>
      </c>
      <c r="H141" s="7" t="s">
        <v>38</v>
      </c>
      <c r="I141" s="8">
        <f t="shared" si="12"/>
        <v>16309019.360000003</v>
      </c>
      <c r="J141" s="8">
        <f t="shared" si="12"/>
        <v>6817710.5699999994</v>
      </c>
      <c r="K141" s="8"/>
      <c r="L141" s="8">
        <f>L149</f>
        <v>0</v>
      </c>
      <c r="M141" s="9">
        <f>I141+J141+K141+L141</f>
        <v>23126729.930000003</v>
      </c>
      <c r="N141" s="8"/>
      <c r="O141" s="8">
        <f>O149</f>
        <v>0</v>
      </c>
      <c r="P141" s="10">
        <v>0</v>
      </c>
      <c r="Q141" s="10">
        <v>0</v>
      </c>
      <c r="R141" s="8">
        <f>R149</f>
        <v>0</v>
      </c>
      <c r="S141" s="9">
        <f>M141+R141</f>
        <v>23126729.930000003</v>
      </c>
      <c r="T141" s="11">
        <f>M141/S141*100</f>
        <v>100</v>
      </c>
      <c r="U141" s="10">
        <v>0</v>
      </c>
      <c r="V141" s="11">
        <f>R141/S141*100</f>
        <v>0</v>
      </c>
      <c r="W141" s="1"/>
    </row>
    <row r="142" spans="1:23" ht="15" customHeight="1">
      <c r="A142" s="1"/>
      <c r="B142" s="5" t="s">
        <v>49</v>
      </c>
      <c r="C142" s="6" t="s">
        <v>51</v>
      </c>
      <c r="D142" s="6" t="s">
        <v>53</v>
      </c>
      <c r="E142" s="6" t="s">
        <v>61</v>
      </c>
      <c r="F142" s="6" t="s">
        <v>63</v>
      </c>
      <c r="G142" s="6" t="s">
        <v>26</v>
      </c>
      <c r="H142" s="7" t="s">
        <v>31</v>
      </c>
      <c r="I142" s="12">
        <f>I141/I138*100</f>
        <v>72.024053505739829</v>
      </c>
      <c r="J142" s="11">
        <f>J141/J138*100</f>
        <v>23.907628091484327</v>
      </c>
      <c r="K142" s="11"/>
      <c r="L142" s="11">
        <v>0</v>
      </c>
      <c r="M142" s="11">
        <f>M141/M138*100</f>
        <v>45.204061141811202</v>
      </c>
      <c r="N142" s="11"/>
      <c r="O142" s="11">
        <v>0</v>
      </c>
      <c r="P142" s="10">
        <v>0</v>
      </c>
      <c r="Q142" s="10">
        <v>0</v>
      </c>
      <c r="R142" s="11">
        <v>0</v>
      </c>
      <c r="S142" s="11">
        <f>S141/S138*100</f>
        <v>45.204061141811202</v>
      </c>
      <c r="T142" s="11"/>
      <c r="U142" s="10"/>
      <c r="V142" s="10"/>
      <c r="W142" s="1"/>
    </row>
    <row r="143" spans="1:23" ht="15" customHeight="1">
      <c r="A143" s="1"/>
      <c r="B143" s="5" t="s">
        <v>49</v>
      </c>
      <c r="C143" s="6" t="s">
        <v>51</v>
      </c>
      <c r="D143" s="6" t="s">
        <v>53</v>
      </c>
      <c r="E143" s="6" t="s">
        <v>61</v>
      </c>
      <c r="F143" s="6" t="s">
        <v>63</v>
      </c>
      <c r="G143" s="6" t="s">
        <v>26</v>
      </c>
      <c r="H143" s="7" t="s">
        <v>32</v>
      </c>
      <c r="I143" s="12">
        <f>I141/I139*100</f>
        <v>89.923372370820985</v>
      </c>
      <c r="J143" s="11">
        <f>J141/J139*100</f>
        <v>99.67101481824136</v>
      </c>
      <c r="K143" s="11"/>
      <c r="L143" s="11" t="e">
        <f>L141/L139*100</f>
        <v>#DIV/0!</v>
      </c>
      <c r="M143" s="11">
        <f>M141/M139*100</f>
        <v>92.592889291772124</v>
      </c>
      <c r="N143" s="11"/>
      <c r="O143" s="11" t="e">
        <f>O141/O139*100</f>
        <v>#DIV/0!</v>
      </c>
      <c r="P143" s="10">
        <v>0</v>
      </c>
      <c r="Q143" s="10">
        <v>0</v>
      </c>
      <c r="R143" s="11" t="e">
        <f>R141/R139*100</f>
        <v>#DIV/0!</v>
      </c>
      <c r="S143" s="11">
        <f>S141/S139*100</f>
        <v>92.592889291772124</v>
      </c>
      <c r="T143" s="11"/>
      <c r="U143" s="10"/>
      <c r="V143" s="10"/>
      <c r="W143" s="1"/>
    </row>
    <row r="144" spans="1:23" ht="15" customHeight="1">
      <c r="A144" s="1"/>
      <c r="B144" s="5" t="s">
        <v>26</v>
      </c>
      <c r="C144" s="6" t="s">
        <v>26</v>
      </c>
      <c r="D144" s="6" t="s">
        <v>26</v>
      </c>
      <c r="E144" s="6" t="s">
        <v>26</v>
      </c>
      <c r="F144" s="6" t="s">
        <v>26</v>
      </c>
      <c r="G144" s="6" t="s">
        <v>26</v>
      </c>
      <c r="H144" s="1"/>
      <c r="I144" s="19"/>
      <c r="J144" s="20"/>
      <c r="K144" s="10"/>
      <c r="L144" s="10"/>
      <c r="M144" s="11"/>
      <c r="N144" s="10"/>
      <c r="O144" s="10"/>
      <c r="P144" s="10"/>
      <c r="Q144" s="10"/>
      <c r="R144" s="10"/>
      <c r="S144" s="11"/>
      <c r="T144" s="11"/>
      <c r="U144" s="10"/>
      <c r="V144" s="10"/>
      <c r="W144" s="1"/>
    </row>
    <row r="145" spans="1:23" ht="18" customHeight="1">
      <c r="A145" s="1"/>
      <c r="B145" s="5" t="s">
        <v>49</v>
      </c>
      <c r="C145" s="6" t="s">
        <v>51</v>
      </c>
      <c r="D145" s="6" t="s">
        <v>53</v>
      </c>
      <c r="E145" s="6" t="s">
        <v>61</v>
      </c>
      <c r="F145" s="6" t="s">
        <v>63</v>
      </c>
      <c r="G145" s="6" t="s">
        <v>47</v>
      </c>
      <c r="H145" s="7" t="s">
        <v>48</v>
      </c>
      <c r="I145" s="14">
        <v>0</v>
      </c>
      <c r="J145" s="15">
        <v>0</v>
      </c>
      <c r="K145" s="15"/>
      <c r="L145" s="10">
        <v>0</v>
      </c>
      <c r="M145" s="10">
        <v>0</v>
      </c>
      <c r="N145" s="10"/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1"/>
      <c r="U145" s="10"/>
      <c r="V145" s="10"/>
      <c r="W145" s="1"/>
    </row>
    <row r="146" spans="1:23" ht="15" customHeight="1">
      <c r="A146" s="1"/>
      <c r="B146" s="5" t="s">
        <v>49</v>
      </c>
      <c r="C146" s="6" t="s">
        <v>51</v>
      </c>
      <c r="D146" s="6" t="s">
        <v>53</v>
      </c>
      <c r="E146" s="6" t="s">
        <v>61</v>
      </c>
      <c r="F146" s="6" t="s">
        <v>63</v>
      </c>
      <c r="G146" s="6" t="s">
        <v>47</v>
      </c>
      <c r="H146" s="7" t="s">
        <v>35</v>
      </c>
      <c r="I146" s="16">
        <v>22643851</v>
      </c>
      <c r="J146" s="17">
        <v>28516884</v>
      </c>
      <c r="K146" s="15">
        <v>0</v>
      </c>
      <c r="L146" s="9">
        <v>0</v>
      </c>
      <c r="M146" s="9">
        <f>I146+J146+K146+L146</f>
        <v>51160735</v>
      </c>
      <c r="N146" s="9"/>
      <c r="O146" s="9">
        <v>0</v>
      </c>
      <c r="P146" s="10">
        <v>0</v>
      </c>
      <c r="Q146" s="10">
        <v>0</v>
      </c>
      <c r="R146" s="9">
        <f>SUM(O146:Q146)</f>
        <v>0</v>
      </c>
      <c r="S146" s="9">
        <f>M146+R146</f>
        <v>51160735</v>
      </c>
      <c r="T146" s="11">
        <f>M146/S146*100</f>
        <v>100</v>
      </c>
      <c r="U146" s="10">
        <v>0</v>
      </c>
      <c r="V146" s="11">
        <f>R146/S146*100</f>
        <v>0</v>
      </c>
      <c r="W146" s="1"/>
    </row>
    <row r="147" spans="1:23" ht="15" customHeight="1">
      <c r="A147" s="1"/>
      <c r="B147" s="5" t="s">
        <v>49</v>
      </c>
      <c r="C147" s="6" t="s">
        <v>51</v>
      </c>
      <c r="D147" s="6" t="s">
        <v>53</v>
      </c>
      <c r="E147" s="6" t="s">
        <v>61</v>
      </c>
      <c r="F147" s="6" t="s">
        <v>63</v>
      </c>
      <c r="G147" s="6" t="s">
        <v>47</v>
      </c>
      <c r="H147" s="7" t="s">
        <v>36</v>
      </c>
      <c r="I147" s="16">
        <v>18136574.43</v>
      </c>
      <c r="J147" s="17">
        <v>6840213.8600000003</v>
      </c>
      <c r="K147" s="15">
        <v>0</v>
      </c>
      <c r="L147" s="9">
        <v>0</v>
      </c>
      <c r="M147" s="9">
        <f>I147+J147+K147+L147</f>
        <v>24976788.289999999</v>
      </c>
      <c r="N147" s="9"/>
      <c r="O147" s="9">
        <v>0</v>
      </c>
      <c r="P147" s="10">
        <v>0</v>
      </c>
      <c r="Q147" s="10">
        <v>0</v>
      </c>
      <c r="R147" s="9">
        <f>SUM(O147:Q147)</f>
        <v>0</v>
      </c>
      <c r="S147" s="9">
        <f>M147+R147</f>
        <v>24976788.289999999</v>
      </c>
      <c r="T147" s="11">
        <f>M147/S147*100</f>
        <v>100</v>
      </c>
      <c r="U147" s="10">
        <v>0</v>
      </c>
      <c r="V147" s="11">
        <f>R147/S147*100</f>
        <v>0</v>
      </c>
      <c r="W147" s="1"/>
    </row>
    <row r="148" spans="1:23" ht="15" customHeight="1">
      <c r="A148" s="1"/>
      <c r="B148" s="5" t="s">
        <v>49</v>
      </c>
      <c r="C148" s="6" t="s">
        <v>51</v>
      </c>
      <c r="D148" s="6" t="s">
        <v>53</v>
      </c>
      <c r="E148" s="6" t="s">
        <v>61</v>
      </c>
      <c r="F148" s="6" t="s">
        <v>63</v>
      </c>
      <c r="G148" s="6" t="s">
        <v>47</v>
      </c>
      <c r="H148" s="7" t="s">
        <v>37</v>
      </c>
      <c r="I148" s="16">
        <v>643885</v>
      </c>
      <c r="J148" s="17">
        <v>0</v>
      </c>
      <c r="K148" s="15">
        <v>0</v>
      </c>
      <c r="L148" s="9">
        <v>0</v>
      </c>
      <c r="M148" s="9">
        <f>I148+J148+K148+L148</f>
        <v>643885</v>
      </c>
      <c r="N148" s="9"/>
      <c r="O148" s="9">
        <v>0</v>
      </c>
      <c r="P148" s="10">
        <v>0</v>
      </c>
      <c r="Q148" s="10">
        <v>0</v>
      </c>
      <c r="R148" s="9">
        <f>SUM(O148:Q148)</f>
        <v>0</v>
      </c>
      <c r="S148" s="9">
        <f>M148+R148</f>
        <v>643885</v>
      </c>
      <c r="T148" s="11">
        <f>M148/S148*100</f>
        <v>100</v>
      </c>
      <c r="U148" s="10">
        <v>0</v>
      </c>
      <c r="V148" s="11">
        <f>R148/S148*100</f>
        <v>0</v>
      </c>
      <c r="W148" s="1"/>
    </row>
    <row r="149" spans="1:23" ht="15" customHeight="1">
      <c r="A149" s="1"/>
      <c r="B149" s="5" t="s">
        <v>49</v>
      </c>
      <c r="C149" s="6" t="s">
        <v>51</v>
      </c>
      <c r="D149" s="6" t="s">
        <v>53</v>
      </c>
      <c r="E149" s="6" t="s">
        <v>61</v>
      </c>
      <c r="F149" s="6" t="s">
        <v>63</v>
      </c>
      <c r="G149" s="6" t="s">
        <v>47</v>
      </c>
      <c r="H149" s="7" t="s">
        <v>38</v>
      </c>
      <c r="I149" s="16">
        <v>16309019.360000003</v>
      </c>
      <c r="J149" s="17">
        <v>6817710.5699999994</v>
      </c>
      <c r="K149" s="15">
        <v>0</v>
      </c>
      <c r="L149" s="9">
        <v>0</v>
      </c>
      <c r="M149" s="9">
        <f>I149+J149+K149+L149</f>
        <v>23126729.930000003</v>
      </c>
      <c r="N149" s="9"/>
      <c r="O149" s="9">
        <v>0</v>
      </c>
      <c r="P149" s="10">
        <v>0</v>
      </c>
      <c r="Q149" s="10">
        <v>0</v>
      </c>
      <c r="R149" s="9">
        <f>SUM(O149:Q149)</f>
        <v>0</v>
      </c>
      <c r="S149" s="9">
        <f>M149+R149</f>
        <v>23126729.930000003</v>
      </c>
      <c r="T149" s="11">
        <f>M149/S149*100</f>
        <v>100</v>
      </c>
      <c r="U149" s="10">
        <v>0</v>
      </c>
      <c r="V149" s="11">
        <f>R149/S149*100</f>
        <v>0</v>
      </c>
      <c r="W149" s="1"/>
    </row>
    <row r="150" spans="1:23" ht="15" customHeight="1">
      <c r="A150" s="1"/>
      <c r="B150" s="5" t="s">
        <v>49</v>
      </c>
      <c r="C150" s="6" t="s">
        <v>51</v>
      </c>
      <c r="D150" s="6" t="s">
        <v>53</v>
      </c>
      <c r="E150" s="6" t="s">
        <v>61</v>
      </c>
      <c r="F150" s="6" t="s">
        <v>63</v>
      </c>
      <c r="G150" s="6" t="s">
        <v>47</v>
      </c>
      <c r="H150" s="7" t="s">
        <v>31</v>
      </c>
      <c r="I150" s="12">
        <f>I149/I146*100</f>
        <v>72.024053505739829</v>
      </c>
      <c r="J150" s="11">
        <f>J149/J146*100</f>
        <v>23.907628091484327</v>
      </c>
      <c r="K150" s="10">
        <v>0</v>
      </c>
      <c r="L150" s="11">
        <v>0</v>
      </c>
      <c r="M150" s="11">
        <f>M149/M146*100</f>
        <v>45.204061141811202</v>
      </c>
      <c r="N150" s="11"/>
      <c r="O150" s="11">
        <v>0</v>
      </c>
      <c r="P150" s="10">
        <v>0</v>
      </c>
      <c r="Q150" s="10">
        <v>0</v>
      </c>
      <c r="R150" s="11">
        <v>0</v>
      </c>
      <c r="S150" s="11">
        <f>S149/S146*100</f>
        <v>45.204061141811202</v>
      </c>
      <c r="T150" s="11"/>
      <c r="U150" s="10"/>
      <c r="V150" s="10"/>
      <c r="W150" s="1"/>
    </row>
    <row r="151" spans="1:23" ht="15" customHeight="1">
      <c r="A151" s="1"/>
      <c r="B151" s="5" t="s">
        <v>49</v>
      </c>
      <c r="C151" s="6" t="s">
        <v>51</v>
      </c>
      <c r="D151" s="6" t="s">
        <v>53</v>
      </c>
      <c r="E151" s="6" t="s">
        <v>61</v>
      </c>
      <c r="F151" s="6" t="s">
        <v>63</v>
      </c>
      <c r="G151" s="6" t="s">
        <v>47</v>
      </c>
      <c r="H151" s="7" t="s">
        <v>32</v>
      </c>
      <c r="I151" s="12">
        <f>I149/I147*100</f>
        <v>89.923372370820985</v>
      </c>
      <c r="J151" s="11">
        <f>J149/J147*100</f>
        <v>99.67101481824136</v>
      </c>
      <c r="K151" s="10">
        <v>0</v>
      </c>
      <c r="L151" s="11" t="e">
        <f>L149/L147*100</f>
        <v>#DIV/0!</v>
      </c>
      <c r="M151" s="11">
        <f>M149/M147*100</f>
        <v>92.592889291772124</v>
      </c>
      <c r="N151" s="11"/>
      <c r="O151" s="11" t="e">
        <f>O149/O147*100</f>
        <v>#DIV/0!</v>
      </c>
      <c r="P151" s="10">
        <v>0</v>
      </c>
      <c r="Q151" s="10">
        <v>0</v>
      </c>
      <c r="R151" s="11" t="e">
        <f>R149/R147*100</f>
        <v>#DIV/0!</v>
      </c>
      <c r="S151" s="11">
        <f>S149/S147*100</f>
        <v>92.592889291772124</v>
      </c>
      <c r="T151" s="11"/>
      <c r="U151" s="10"/>
      <c r="V151" s="10"/>
      <c r="W151" s="1"/>
    </row>
    <row r="152" spans="1:23" ht="0.95" customHeight="1">
      <c r="A152" s="1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1"/>
    </row>
    <row r="153" spans="1:23" ht="33" customHeight="1">
      <c r="A153" s="1"/>
      <c r="B153" s="1"/>
      <c r="C153" s="23" t="s">
        <v>65</v>
      </c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1"/>
    </row>
    <row r="154" spans="1:23" ht="20.10000000000000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</sheetData>
  <mergeCells count="24">
    <mergeCell ref="T8:V8"/>
    <mergeCell ref="H7:H9"/>
    <mergeCell ref="I7:M7"/>
    <mergeCell ref="B2:V2"/>
    <mergeCell ref="B3:V3"/>
    <mergeCell ref="B4:V4"/>
    <mergeCell ref="B5:V5"/>
    <mergeCell ref="B6:V6"/>
    <mergeCell ref="B152:V152"/>
    <mergeCell ref="C153:V153"/>
    <mergeCell ref="S7:V7"/>
    <mergeCell ref="I8:I9"/>
    <mergeCell ref="J8:J9"/>
    <mergeCell ref="K8:K9"/>
    <mergeCell ref="O8:O9"/>
    <mergeCell ref="P8:P9"/>
    <mergeCell ref="Q8:Q9"/>
    <mergeCell ref="R8:R9"/>
    <mergeCell ref="B7:G8"/>
    <mergeCell ref="L8:L9"/>
    <mergeCell ref="M8:M9"/>
    <mergeCell ref="N7:N9"/>
    <mergeCell ref="O7:R7"/>
    <mergeCell ref="S8:S9"/>
  </mergeCells>
  <pageMargins left="0.7" right="0.7" top="0.75" bottom="0.75" header="0.3" footer="0.3"/>
  <pageSetup scale="50" fitToHeight="4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B61086-68BE-4D2A-BC16-CB7F59026D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660706-6EAF-4E54-A697-5422CBE6072A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E53BBD2-B28B-4A2E-B416-A729CE61B0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2020-02-19T22:36:11Z</cp:lastPrinted>
  <dcterms:created xsi:type="dcterms:W3CDTF">2020-02-18T18:02:23Z</dcterms:created>
  <dcterms:modified xsi:type="dcterms:W3CDTF">2022-04-21T22:10:05Z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